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Teach\6435\AIM 07 Levered and inverse ETPs\"/>
    </mc:Choice>
  </mc:AlternateContent>
  <xr:revisionPtr revIDLastSave="0" documentId="13_ncr:1_{5052DEDA-592F-4984-95D0-5E1EF1E9740D}" xr6:coauthVersionLast="47" xr6:coauthVersionMax="47" xr10:uidLastSave="{00000000-0000-0000-0000-000000000000}"/>
  <bookViews>
    <workbookView xWindow="28695" yWindow="0" windowWidth="29010" windowHeight="15585" xr2:uid="{00000000-000D-0000-FFFF-FFFF00000000}"/>
  </bookViews>
  <sheets>
    <sheet name="Benchmarks" sheetId="28" r:id="rId1"/>
    <sheet name="Levered and inverse" sheetId="27" r:id="rId2"/>
    <sheet name="Full download (20231229)" sheetId="25" r:id="rId3"/>
  </sheets>
  <definedNames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anualCount" hidden="1">8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"6IXV8A93A4EWDCZA4Q4QSMVT"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28" l="1"/>
  <c r="C18" i="28"/>
  <c r="B19" i="28"/>
  <c r="C19" i="28"/>
  <c r="C20" i="28"/>
  <c r="C21" i="28"/>
  <c r="C22" i="28"/>
  <c r="C23" i="28"/>
  <c r="C24" i="28"/>
  <c r="C25" i="28"/>
  <c r="C26" i="28"/>
  <c r="C27" i="28"/>
  <c r="C28" i="28"/>
  <c r="C29" i="28"/>
  <c r="C30" i="28"/>
  <c r="B20" i="28"/>
  <c r="B21" i="28"/>
  <c r="B22" i="28"/>
  <c r="B23" i="28"/>
  <c r="B24" i="28"/>
  <c r="B25" i="28"/>
  <c r="B26" i="28"/>
  <c r="B27" i="28"/>
  <c r="B28" i="28"/>
  <c r="B29" i="28"/>
  <c r="B30" i="2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D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4" i="27"/>
  <c r="C5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4" i="27"/>
  <c r="J7" i="27"/>
  <c r="K7" i="27"/>
  <c r="L7" i="27"/>
  <c r="H7" i="27"/>
  <c r="J8" i="27"/>
  <c r="K8" i="27"/>
  <c r="J9" i="27"/>
  <c r="K9" i="27"/>
  <c r="L9" i="27"/>
  <c r="J10" i="27"/>
  <c r="K10" i="27"/>
  <c r="J11" i="27"/>
  <c r="K11" i="27"/>
  <c r="J12" i="27"/>
  <c r="K12" i="27"/>
  <c r="J13" i="27"/>
  <c r="K13" i="27"/>
  <c r="L13" i="27"/>
  <c r="J14" i="27"/>
  <c r="K14" i="27"/>
  <c r="L14" i="27"/>
  <c r="H14" i="27"/>
  <c r="J15" i="27"/>
  <c r="K15" i="27"/>
  <c r="L15" i="27"/>
  <c r="J16" i="27"/>
  <c r="K16" i="27"/>
  <c r="J17" i="27"/>
  <c r="L17" i="27"/>
  <c r="K17" i="27"/>
  <c r="J18" i="27"/>
  <c r="K18" i="27"/>
  <c r="L18" i="27"/>
  <c r="J19" i="27"/>
  <c r="K19" i="27"/>
  <c r="B7" i="27"/>
  <c r="E7" i="27"/>
  <c r="F7" i="27"/>
  <c r="G7" i="27"/>
  <c r="B8" i="27"/>
  <c r="E8" i="27"/>
  <c r="F8" i="27"/>
  <c r="G8" i="27"/>
  <c r="B9" i="27"/>
  <c r="E9" i="27"/>
  <c r="H9" i="27"/>
  <c r="F9" i="27"/>
  <c r="G9" i="27"/>
  <c r="B10" i="27"/>
  <c r="E10" i="27"/>
  <c r="H10" i="27"/>
  <c r="F10" i="27"/>
  <c r="G10" i="27"/>
  <c r="B11" i="27"/>
  <c r="E11" i="27"/>
  <c r="H11" i="27"/>
  <c r="F11" i="27"/>
  <c r="G11" i="27"/>
  <c r="B12" i="27"/>
  <c r="E12" i="27"/>
  <c r="F12" i="27"/>
  <c r="G12" i="27"/>
  <c r="B13" i="27"/>
  <c r="E13" i="27"/>
  <c r="H13" i="27"/>
  <c r="F13" i="27"/>
  <c r="G13" i="27"/>
  <c r="B14" i="27"/>
  <c r="E14" i="27"/>
  <c r="F14" i="27"/>
  <c r="G14" i="27"/>
  <c r="B15" i="27"/>
  <c r="E15" i="27"/>
  <c r="H15" i="27"/>
  <c r="F15" i="27"/>
  <c r="G15" i="27"/>
  <c r="B16" i="27"/>
  <c r="E16" i="27"/>
  <c r="F16" i="27"/>
  <c r="G16" i="27"/>
  <c r="B17" i="27"/>
  <c r="E17" i="27"/>
  <c r="H17" i="27"/>
  <c r="F17" i="27"/>
  <c r="G17" i="27"/>
  <c r="B18" i="27"/>
  <c r="E18" i="27"/>
  <c r="H18" i="27"/>
  <c r="F18" i="27"/>
  <c r="G18" i="27"/>
  <c r="B19" i="27"/>
  <c r="E19" i="27"/>
  <c r="H19" i="27"/>
  <c r="F19" i="27"/>
  <c r="G19" i="27"/>
  <c r="N6" i="27"/>
  <c r="N7" i="27"/>
  <c r="N8" i="27"/>
  <c r="N9" i="27"/>
  <c r="N10" i="27"/>
  <c r="N11" i="27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32" i="27"/>
  <c r="N33" i="27"/>
  <c r="N34" i="27"/>
  <c r="N35" i="27"/>
  <c r="N36" i="27"/>
  <c r="N37" i="27"/>
  <c r="N38" i="27"/>
  <c r="N39" i="27"/>
  <c r="N40" i="27"/>
  <c r="N41" i="27"/>
  <c r="N42" i="27"/>
  <c r="N43" i="27"/>
  <c r="N44" i="27"/>
  <c r="N45" i="27"/>
  <c r="N46" i="27"/>
  <c r="N47" i="27"/>
  <c r="N48" i="27"/>
  <c r="N49" i="27"/>
  <c r="N50" i="27"/>
  <c r="N51" i="27"/>
  <c r="N52" i="27"/>
  <c r="N53" i="27"/>
  <c r="N54" i="27"/>
  <c r="N55" i="27"/>
  <c r="N56" i="27"/>
  <c r="N57" i="27"/>
  <c r="N58" i="27"/>
  <c r="N59" i="27"/>
  <c r="N60" i="27"/>
  <c r="N61" i="27"/>
  <c r="N62" i="27"/>
  <c r="N63" i="27"/>
  <c r="N64" i="27"/>
  <c r="N65" i="27"/>
  <c r="K6" i="27"/>
  <c r="J6" i="27"/>
  <c r="G6" i="27"/>
  <c r="F6" i="27"/>
  <c r="E6" i="27"/>
  <c r="H6" i="27"/>
  <c r="B6" i="27"/>
  <c r="K5" i="27"/>
  <c r="J5" i="27"/>
  <c r="G5" i="27"/>
  <c r="F5" i="27"/>
  <c r="E5" i="27"/>
  <c r="B5" i="27"/>
  <c r="K4" i="27"/>
  <c r="J4" i="27"/>
  <c r="L4" i="27"/>
  <c r="G4" i="27"/>
  <c r="F4" i="27"/>
  <c r="E4" i="27"/>
  <c r="H4" i="27"/>
  <c r="B4" i="27"/>
  <c r="K3" i="27"/>
  <c r="J3" i="27"/>
  <c r="G3" i="27"/>
  <c r="F3" i="27"/>
  <c r="E3" i="27"/>
  <c r="B3" i="27"/>
  <c r="C31" i="28"/>
  <c r="D30" i="28"/>
  <c r="B31" i="28"/>
  <c r="L19" i="27"/>
  <c r="L11" i="27"/>
  <c r="L16" i="27"/>
  <c r="L8" i="27"/>
  <c r="H8" i="27"/>
  <c r="L10" i="27"/>
  <c r="L12" i="27"/>
  <c r="H12" i="27"/>
  <c r="H16" i="27"/>
  <c r="L5" i="27"/>
  <c r="H5" i="27"/>
  <c r="L6" i="27"/>
  <c r="D20" i="28"/>
  <c r="D21" i="28"/>
  <c r="D22" i="28"/>
  <c r="D23" i="28"/>
  <c r="D19" i="28"/>
  <c r="D24" i="28"/>
  <c r="D26" i="28"/>
  <c r="D27" i="28"/>
  <c r="D25" i="28"/>
  <c r="D28" i="28"/>
  <c r="D18" i="28"/>
  <c r="D29" i="28"/>
  <c r="B11" i="28"/>
  <c r="C11" i="28"/>
  <c r="D9" i="28"/>
  <c r="D5" i="28"/>
  <c r="D7" i="28"/>
  <c r="D10" i="28"/>
  <c r="D8" i="28"/>
  <c r="D6" i="28"/>
  <c r="D4" i="28"/>
  <c r="C14" i="28"/>
  <c r="D3" i="28"/>
  <c r="D11" i="28"/>
</calcChain>
</file>

<file path=xl/sharedStrings.xml><?xml version="1.0" encoding="utf-8"?>
<sst xmlns="http://schemas.openxmlformats.org/spreadsheetml/2006/main" count="4870" uniqueCount="602">
  <si>
    <t>Symbol</t>
  </si>
  <si>
    <t>Name</t>
  </si>
  <si>
    <t>Asset Class</t>
  </si>
  <si>
    <t>Assets</t>
  </si>
  <si>
    <t>Avg. Daily Volume</t>
  </si>
  <si>
    <t>Price</t>
  </si>
  <si>
    <t>Inverse</t>
  </si>
  <si>
    <t>Leveraged</t>
  </si>
  <si>
    <t>Smart Beta</t>
  </si>
  <si>
    <t>Currency Hedged</t>
  </si>
  <si>
    <t>1 Week Returns</t>
  </si>
  <si>
    <t>1 Month Returns</t>
  </si>
  <si>
    <t>YTD Price Change</t>
  </si>
  <si>
    <t>1 Year Returns</t>
  </si>
  <si>
    <t>3 Year Returns</t>
  </si>
  <si>
    <t>5 Year Returns</t>
  </si>
  <si>
    <t>1 Week FF</t>
  </si>
  <si>
    <t>4 Week FF</t>
  </si>
  <si>
    <t>YTD FF</t>
  </si>
  <si>
    <t>1 Year FF</t>
  </si>
  <si>
    <t>3 Year FF</t>
  </si>
  <si>
    <t>5 Year FF</t>
  </si>
  <si>
    <t>ETF Database Category</t>
  </si>
  <si>
    <t>Inception</t>
  </si>
  <si>
    <t>ER</t>
  </si>
  <si>
    <t>Annual Dividend Rate</t>
  </si>
  <si>
    <t>Dividend Date</t>
  </si>
  <si>
    <t>Dividend</t>
  </si>
  <si>
    <t xml:space="preserve"> Annual Dividend Yield %</t>
  </si>
  <si>
    <t xml:space="preserve"> Dividend Frequency</t>
  </si>
  <si>
    <t xml:space="preserve"> Standard Deviation</t>
  </si>
  <si>
    <t>P/E Ratio</t>
  </si>
  <si>
    <t>Beta</t>
  </si>
  <si>
    <t>5-Day Volatility</t>
  </si>
  <si>
    <t>20-Day Volatility</t>
  </si>
  <si>
    <t>50-Day Volatility</t>
  </si>
  <si>
    <t>200-Day Volatility</t>
  </si>
  <si>
    <t>Issuer</t>
  </si>
  <si>
    <t># of Holdings</t>
  </si>
  <si>
    <t>% In Top 10</t>
  </si>
  <si>
    <t>% In Top 15</t>
  </si>
  <si>
    <t>% In Top 50</t>
  </si>
  <si>
    <t>ST Cap Gains</t>
  </si>
  <si>
    <t>LT Cap Gains</t>
  </si>
  <si>
    <t>Tax Form</t>
  </si>
  <si>
    <t>Lower Bollinger</t>
  </si>
  <si>
    <t>Upper Bollinger</t>
  </si>
  <si>
    <t>Support 1</t>
  </si>
  <si>
    <t>Resistance 1</t>
  </si>
  <si>
    <t>RSI</t>
  </si>
  <si>
    <t>Liquidity</t>
  </si>
  <si>
    <t>Expenses</t>
  </si>
  <si>
    <t>Performance</t>
  </si>
  <si>
    <t>Volatility</t>
  </si>
  <si>
    <t>ETF Database Pro</t>
  </si>
  <si>
    <t>Concentration</t>
  </si>
  <si>
    <t>ESG Score</t>
  </si>
  <si>
    <t>ESG Score Peer Percentile (%)</t>
  </si>
  <si>
    <t>ESG Score Global Percentile (%)</t>
  </si>
  <si>
    <t>Carbon Intensity (Tons of CO2e / $M Sales)</t>
  </si>
  <si>
    <t>ESG Exclusion Criteria (%)</t>
  </si>
  <si>
    <t>Sustainable Impact Solutions (%)</t>
  </si>
  <si>
    <t>Equity</t>
  </si>
  <si>
    <t>Quarterly</t>
  </si>
  <si>
    <t>A+</t>
  </si>
  <si>
    <t>A</t>
  </si>
  <si>
    <t>B</t>
  </si>
  <si>
    <t>B-</t>
  </si>
  <si>
    <t>A-</t>
  </si>
  <si>
    <t>C</t>
  </si>
  <si>
    <t>B+</t>
  </si>
  <si>
    <t>C+</t>
  </si>
  <si>
    <t>Bond</t>
  </si>
  <si>
    <t>Monthly</t>
  </si>
  <si>
    <t>N/A</t>
  </si>
  <si>
    <t>Commodity</t>
  </si>
  <si>
    <t>Real Estate</t>
  </si>
  <si>
    <t>Preferred Stock</t>
  </si>
  <si>
    <t>Annually</t>
  </si>
  <si>
    <t>TQQQ</t>
  </si>
  <si>
    <t>ProShares UltraPro QQQ</t>
  </si>
  <si>
    <t>3x</t>
  </si>
  <si>
    <t>Leveraged Equities</t>
  </si>
  <si>
    <t>ProShares</t>
  </si>
  <si>
    <t>First Trust</t>
  </si>
  <si>
    <t>Volatility Hedged Equity</t>
  </si>
  <si>
    <t>QLD</t>
  </si>
  <si>
    <t>ProShares Ultra QQQ</t>
  </si>
  <si>
    <t>2x</t>
  </si>
  <si>
    <t>SSO</t>
  </si>
  <si>
    <t>ProShares Ultra S&amp;P 500</t>
  </si>
  <si>
    <t>SOXL</t>
  </si>
  <si>
    <t>Direxion Daily Semiconductor Bull 3x Shares</t>
  </si>
  <si>
    <t>Rafferty Asset Management</t>
  </si>
  <si>
    <t>FAS</t>
  </si>
  <si>
    <t>Direxion Daily Financial Bull 3X Shares</t>
  </si>
  <si>
    <t>UPRO</t>
  </si>
  <si>
    <t>ProShares UltraPro S&amp;P500</t>
  </si>
  <si>
    <t>SPXL</t>
  </si>
  <si>
    <t>Direxion Daily S&amp;P 500 Bull 3X Shares</t>
  </si>
  <si>
    <t>TECL</t>
  </si>
  <si>
    <t>Direxion Daily Technology Bull 3X Shares</t>
  </si>
  <si>
    <t>K-1</t>
  </si>
  <si>
    <t>Multi-Asset</t>
  </si>
  <si>
    <t>SQQQ</t>
  </si>
  <si>
    <t>ProShares UltraPro Short QQQ</t>
  </si>
  <si>
    <t>TBT</t>
  </si>
  <si>
    <t>ProShares UltraShort 20+ Year Treasury</t>
  </si>
  <si>
    <t>Leveraged Bonds</t>
  </si>
  <si>
    <t>TNA</t>
  </si>
  <si>
    <t>Direxion Daily Small Cap Bull 3X Shares</t>
  </si>
  <si>
    <t>FNGU</t>
  </si>
  <si>
    <t>BMO Financial Group</t>
  </si>
  <si>
    <t>SH</t>
  </si>
  <si>
    <t>ProShares Short S&amp;P500</t>
  </si>
  <si>
    <t>Inverse Equities</t>
  </si>
  <si>
    <t>Ameriprise Financial</t>
  </si>
  <si>
    <t>UCO</t>
  </si>
  <si>
    <t>ProShares Ultra Bloomberg Crude Oil</t>
  </si>
  <si>
    <t>Leveraged Commodities</t>
  </si>
  <si>
    <t>ROM</t>
  </si>
  <si>
    <t>ProShares Ultra Technology</t>
  </si>
  <si>
    <t>AdvisorShares</t>
  </si>
  <si>
    <t>UVXY</t>
  </si>
  <si>
    <t>ProShares Ultra VIX Short-Term Futures ETF</t>
  </si>
  <si>
    <t>1.5x</t>
  </si>
  <si>
    <t>Leveraged Volatility</t>
  </si>
  <si>
    <t>UYG</t>
  </si>
  <si>
    <t>ProShares Ultra Financials</t>
  </si>
  <si>
    <t>UDOW</t>
  </si>
  <si>
    <t>ProShares UltraPro Dow30</t>
  </si>
  <si>
    <t>GUSH</t>
  </si>
  <si>
    <t>Direxion Daily S&amp;P Oil &amp; Gas Exp. &amp; Prod. Bull 2X Shares</t>
  </si>
  <si>
    <t>GraniteShares</t>
  </si>
  <si>
    <t>NUGT</t>
  </si>
  <si>
    <t>Direxion Daily Gold Miners Index Bull 2x Shares</t>
  </si>
  <si>
    <t>TBF</t>
  </si>
  <si>
    <t>ProShares Short 20+ Year Treasury</t>
  </si>
  <si>
    <t>Inverse Bonds</t>
  </si>
  <si>
    <t>LABU</t>
  </si>
  <si>
    <t>Direxion Daily S&amp;P Biotech Bull 3x Shares</t>
  </si>
  <si>
    <t>NRGU</t>
  </si>
  <si>
    <t>MicroSectors U.S. Big Oil Index 3X Leveraged ETN</t>
  </si>
  <si>
    <t>AGQ</t>
  </si>
  <si>
    <t>ProShares Ultra Silver</t>
  </si>
  <si>
    <t>JNUG</t>
  </si>
  <si>
    <t>Direxion Daily Junior Gold Miners Index Bull 2x Shares</t>
  </si>
  <si>
    <t>ERX</t>
  </si>
  <si>
    <t>Direxion Daily Energy Bull 2X Shares</t>
  </si>
  <si>
    <t>SPXU</t>
  </si>
  <si>
    <t>ProShares UltraPro Short S&amp;P500</t>
  </si>
  <si>
    <t>YINN</t>
  </si>
  <si>
    <t>Direxion Daily FTSE China Bull 3X Shares</t>
  </si>
  <si>
    <t>SDS</t>
  </si>
  <si>
    <t>ProShares UltraShort S&amp;P500</t>
  </si>
  <si>
    <t>PSQ</t>
  </si>
  <si>
    <t>ProShares Short QQQ</t>
  </si>
  <si>
    <t>Currency</t>
  </si>
  <si>
    <t>DDM</t>
  </si>
  <si>
    <t>ProShares Ultra Dow30</t>
  </si>
  <si>
    <t>USD</t>
  </si>
  <si>
    <t>ProShares Ultra Semiconductors</t>
  </si>
  <si>
    <t>DPST</t>
  </si>
  <si>
    <t>Direxion Daily Regional Banks Bull 3X Shares</t>
  </si>
  <si>
    <t>TZA</t>
  </si>
  <si>
    <t>Direxion Daily Small Cap Bear 3X Shares</t>
  </si>
  <si>
    <t>URTY</t>
  </si>
  <si>
    <t>ProShares UltraPro Russell2000</t>
  </si>
  <si>
    <t>CWEB</t>
  </si>
  <si>
    <t>Direxion Daily CSI China Internet Index Bull 2x Shares</t>
  </si>
  <si>
    <t>SDOW</t>
  </si>
  <si>
    <t>ProShares UltraPro Short Dow30</t>
  </si>
  <si>
    <t>NAIL</t>
  </si>
  <si>
    <t>Direxion Daily Homebuilders &amp; Supplies Bull 3X Shares</t>
  </si>
  <si>
    <t>SVXY</t>
  </si>
  <si>
    <t>ProShares Short VIX Short-Term Futures ETF</t>
  </si>
  <si>
    <t>SPXS</t>
  </si>
  <si>
    <t>Direxion Daily S&amp;P 500 Bear 3X Shares</t>
  </si>
  <si>
    <t>TMF</t>
  </si>
  <si>
    <t>Direxion Daily 20+ Year Treasury Bull 3X Shares</t>
  </si>
  <si>
    <t>TMV</t>
  </si>
  <si>
    <t>Direxion Daily 20+ Year Treasury Bear 3x Shares</t>
  </si>
  <si>
    <t>UWM</t>
  </si>
  <si>
    <t>ProShares Ultra Russell2000</t>
  </si>
  <si>
    <t>BULZ</t>
  </si>
  <si>
    <t>MicroSectors Solactive FANG &amp; Innovation 3X Leveraged ETN</t>
  </si>
  <si>
    <t>Innovator</t>
  </si>
  <si>
    <t>DFEN</t>
  </si>
  <si>
    <t>Direxion Daily Aerospace &amp; Defense Bull 3X Shares</t>
  </si>
  <si>
    <t>FNGO</t>
  </si>
  <si>
    <t>MicroSectors FANG+ Index 2X Leveraged ETNs</t>
  </si>
  <si>
    <t>DOG</t>
  </si>
  <si>
    <t>ProShares Short Dow30</t>
  </si>
  <si>
    <t>UGL</t>
  </si>
  <si>
    <t>ProShares Ultra Gold</t>
  </si>
  <si>
    <t>BOIL</t>
  </si>
  <si>
    <t>ProShares Ultra Bloomberg Natural Gas</t>
  </si>
  <si>
    <t>CURE</t>
  </si>
  <si>
    <t>Direxion Daily Healthcare Bull 3x Shares</t>
  </si>
  <si>
    <t>RWM</t>
  </si>
  <si>
    <t>ProShares Short Russell2000</t>
  </si>
  <si>
    <t>QID</t>
  </si>
  <si>
    <t>ProShares UltraShort QQQ</t>
  </si>
  <si>
    <t>BRZU</t>
  </si>
  <si>
    <t>Direxion Daily MSCI Brazil Bull 2X Shares</t>
  </si>
  <si>
    <t>BIB</t>
  </si>
  <si>
    <t>ProShares Ultra Nasdaq Biotechnology</t>
  </si>
  <si>
    <t>SOXS</t>
  </si>
  <si>
    <t>Direxion Daily Semiconductor Bear 3x Shares</t>
  </si>
  <si>
    <t>FBGX</t>
  </si>
  <si>
    <t>UBS AG FI Enhanced Large Cap Growth ETN</t>
  </si>
  <si>
    <t>UBS</t>
  </si>
  <si>
    <t>DIG</t>
  </si>
  <si>
    <t>TTT</t>
  </si>
  <si>
    <t>ProShares UltraPro Short 20+ Year Treasury</t>
  </si>
  <si>
    <t>MVV</t>
  </si>
  <si>
    <t>ProShares Ultra MidCap400</t>
  </si>
  <si>
    <t>KOLD</t>
  </si>
  <si>
    <t>ProShares UltraShort Bloomberg Natural Gas</t>
  </si>
  <si>
    <t>EDC</t>
  </si>
  <si>
    <t>Direxion Daily MSCI Emerging Markets Bull 3x Shares</t>
  </si>
  <si>
    <t>RXL</t>
  </si>
  <si>
    <t>ProShares Ultra Health Care</t>
  </si>
  <si>
    <t>RETL</t>
  </si>
  <si>
    <t>Direxion Daily Retail Bull 3X Shares</t>
  </si>
  <si>
    <t>DRN</t>
  </si>
  <si>
    <t>Direxion Daily Real Estate Bull 3x Shares</t>
  </si>
  <si>
    <t>Leveraged Real Estate</t>
  </si>
  <si>
    <t>URE</t>
  </si>
  <si>
    <t>ProShares Ultra Real Estate</t>
  </si>
  <si>
    <t>BNKU</t>
  </si>
  <si>
    <t>MicroSectors U.S. Big Banks Index 3X Leveraged ETNs</t>
  </si>
  <si>
    <t>FAZ</t>
  </si>
  <si>
    <t>Direxion Daily Financial Bear 3X Shares</t>
  </si>
  <si>
    <t>SRTY</t>
  </si>
  <si>
    <t>ProShares UltraPro Short Russell2000</t>
  </si>
  <si>
    <t>SPDN</t>
  </si>
  <si>
    <t>Direxion Daily S&amp;P 500 Bear 1x Shares</t>
  </si>
  <si>
    <t>HIBL</t>
  </si>
  <si>
    <t>Direxion Daily S&amp;P 500 High Beta Bull 3X Shares</t>
  </si>
  <si>
    <t>TBX</t>
  </si>
  <si>
    <t>ProShares Short 7-10 Year Treasury</t>
  </si>
  <si>
    <t>CHAU</t>
  </si>
  <si>
    <t>Direxion Daily CSI 300 China A Share Bull 2x Shares</t>
  </si>
  <si>
    <t>SCO</t>
  </si>
  <si>
    <t>ProShares UltraShort Bloomberg Crude Oil</t>
  </si>
  <si>
    <t>DGP</t>
  </si>
  <si>
    <t>DB Gold Double Long Exchange Traded Notes</t>
  </si>
  <si>
    <t>WEBL</t>
  </si>
  <si>
    <t>Direxion Daily Dow Jones Internet Bull 3X Shares</t>
  </si>
  <si>
    <t>MIDU</t>
  </si>
  <si>
    <t>Direxion Daily Mid Cap Bull 3X Shares</t>
  </si>
  <si>
    <t>GDXU</t>
  </si>
  <si>
    <t>MicroSectors Gold Miners 3X Leveraged ETN</t>
  </si>
  <si>
    <t>DXD</t>
  </si>
  <si>
    <t>ProShares UltraShort Dow30</t>
  </si>
  <si>
    <t>INDL</t>
  </si>
  <si>
    <t>Direxion Daily MSCI India Bull 2X Shares</t>
  </si>
  <si>
    <t>DRIP</t>
  </si>
  <si>
    <t>Direxion Daily S&amp;P Oil &amp; Gas Exp. &amp; Prod. Bear 2X Shares</t>
  </si>
  <si>
    <t>TPOR</t>
  </si>
  <si>
    <t>Direxion Daily Transportation Bull 3X Shares</t>
  </si>
  <si>
    <t>JDST</t>
  </si>
  <si>
    <t>Direxion Daily Junior Gold Miners Index Bear 2X Shares</t>
  </si>
  <si>
    <t>UYM</t>
  </si>
  <si>
    <t>PST</t>
  </si>
  <si>
    <t>ProShares UltraShort 7-10 Year Treasury</t>
  </si>
  <si>
    <t>TWM</t>
  </si>
  <si>
    <t>ProShares UltraShort Russell2000</t>
  </si>
  <si>
    <t>DUST</t>
  </si>
  <si>
    <t>Direxion Daily Gold Miners Index Bear 2x Shares</t>
  </si>
  <si>
    <t>DUSL</t>
  </si>
  <si>
    <t>Direxion Daily Industrials Bull 3X Shares</t>
  </si>
  <si>
    <t>SPUU</t>
  </si>
  <si>
    <t>Direxion Daily S&amp;P 500 Bull 2x Shares</t>
  </si>
  <si>
    <t>TECS</t>
  </si>
  <si>
    <t>Direxion Daily Technology Bear 3X Shares</t>
  </si>
  <si>
    <t>SJB</t>
  </si>
  <si>
    <t>ProShares Short High Yield</t>
  </si>
  <si>
    <t>UMDD</t>
  </si>
  <si>
    <t>ProShares UltraPro MidCap400</t>
  </si>
  <si>
    <t>EET</t>
  </si>
  <si>
    <t>ProShares Ultra MSCI Emerging Markets</t>
  </si>
  <si>
    <t>WANT</t>
  </si>
  <si>
    <t>Direxion Daily Consumer Discretionary Bull 3X Shares</t>
  </si>
  <si>
    <t>YANG</t>
  </si>
  <si>
    <t>Direxion Daily FTSE China Bear 3X Shares</t>
  </si>
  <si>
    <t>LABD</t>
  </si>
  <si>
    <t>Direxion Daily S&amp;P Biotech Bear 3x Shares</t>
  </si>
  <si>
    <t>UBT</t>
  </si>
  <si>
    <t>ProShares Ultra 20+ Year Treasury</t>
  </si>
  <si>
    <t>KORU</t>
  </si>
  <si>
    <t>Direxion MSCI Daily South Korea Bull 3X Shares</t>
  </si>
  <si>
    <t>SAA</t>
  </si>
  <si>
    <t>ProShares Ultra SmallCap600</t>
  </si>
  <si>
    <t>MVRL</t>
  </si>
  <si>
    <t>ETRACS Monthly Pay 1.5x Leveraged Mortgage REIT ETN</t>
  </si>
  <si>
    <t>SMHB</t>
  </si>
  <si>
    <t>ETRACS 2xMonthly Pay Leveraged US Small Cap High Dividend ETN Series B</t>
  </si>
  <si>
    <t>UBOT</t>
  </si>
  <si>
    <t>Direxion Daily Robotics, Artificial Intelligence &amp; Automation Index Bull 2X Shares</t>
  </si>
  <si>
    <t>EUO</t>
  </si>
  <si>
    <t>ProShares UltraShort Euro</t>
  </si>
  <si>
    <t>Leveraged Currency</t>
  </si>
  <si>
    <t>EURL</t>
  </si>
  <si>
    <t>Direxion Daily FTSE Europe Bull 3x Shares</t>
  </si>
  <si>
    <t>EUM</t>
  </si>
  <si>
    <t>ProShares Short MSCI Emerging Markets</t>
  </si>
  <si>
    <t>BDCX</t>
  </si>
  <si>
    <t>QULL</t>
  </si>
  <si>
    <t>ETRACS 2x Leveraged MSCI US Quality Factor TR ETN</t>
  </si>
  <si>
    <t>UCC</t>
  </si>
  <si>
    <t>SCDL</t>
  </si>
  <si>
    <t>ETRACS 2x Leveraged U.S. Dividend Factor TR ETN</t>
  </si>
  <si>
    <t>IWFL</t>
  </si>
  <si>
    <t>ETRACS 2x Leveraged US Growth Factor TR ETN</t>
  </si>
  <si>
    <t>UTSL</t>
  </si>
  <si>
    <t>Direxion Daily Utilities Bull 3X Shares</t>
  </si>
  <si>
    <t>MLPR</t>
  </si>
  <si>
    <t>ETRACS Quarterly Pay 1.5x Leveraged Alerian MLP Index ETN</t>
  </si>
  <si>
    <t>IWDL</t>
  </si>
  <si>
    <t>USML</t>
  </si>
  <si>
    <t>ETRACS 2x Leveraged MSCI US Minimum Volatility Factor TR ETN</t>
  </si>
  <si>
    <t>CEFD</t>
  </si>
  <si>
    <t>ETRACS Monthly Pay 1.5x Leveraged Closed-End Fund Index ETN</t>
  </si>
  <si>
    <t>Leveraged Multi-Asset</t>
  </si>
  <si>
    <t>ERY</t>
  </si>
  <si>
    <t>Direxion Daily Energy Bear 2X Shares</t>
  </si>
  <si>
    <t>YCS</t>
  </si>
  <si>
    <t>ProShares UltraShort Yen</t>
  </si>
  <si>
    <t>UXI</t>
  </si>
  <si>
    <t>ProShares Ultra Industrials</t>
  </si>
  <si>
    <t>UJB</t>
  </si>
  <si>
    <t>ProShares Ultra High Yield</t>
  </si>
  <si>
    <t>FEDL</t>
  </si>
  <si>
    <t>ETRACS 2x Leveraged IFED Invest with the Fed TR Index ETN</t>
  </si>
  <si>
    <t>TYO</t>
  </si>
  <si>
    <t>Direxion Daily 7-10 Year Treasury Bear 3x Shares</t>
  </si>
  <si>
    <t>IWML</t>
  </si>
  <si>
    <t>ETRACS 2x Leveraged US Size Factor TR ETN</t>
  </si>
  <si>
    <t>MTUL</t>
  </si>
  <si>
    <t>ETRACS 2x Leveraged MSCI US Momentum Factor TR ETN</t>
  </si>
  <si>
    <t>GLL</t>
  </si>
  <si>
    <t>ProShares UltraShort Gold</t>
  </si>
  <si>
    <t>ESUS</t>
  </si>
  <si>
    <t>ETRACS 2x Leveraged MSCI US ESG Focus TR ETN</t>
  </si>
  <si>
    <t>ZSL</t>
  </si>
  <si>
    <t>ProShares UltraShort Silver</t>
  </si>
  <si>
    <t>CLDL</t>
  </si>
  <si>
    <t>Direxion Daily Cloud Computing Bull 2X Shares</t>
  </si>
  <si>
    <t>EDZ</t>
  </si>
  <si>
    <t>Direxion Daily MSCI Emerging Markets Bear 3X Shares</t>
  </si>
  <si>
    <t>GDXD</t>
  </si>
  <si>
    <t>MicroSectors Gold Miners -3X Inverse Leveraged ETNs</t>
  </si>
  <si>
    <t>TYD</t>
  </si>
  <si>
    <t>Direxion Daily 7-10 Year Treasury Bull 3x Shares</t>
  </si>
  <si>
    <t>DUG</t>
  </si>
  <si>
    <t>UPW</t>
  </si>
  <si>
    <t>ProShares Ultra Utilities</t>
  </si>
  <si>
    <t>HIBS</t>
  </si>
  <si>
    <t>Direxion Daily S&amp;P 500 High Beta Bear 3X Shares</t>
  </si>
  <si>
    <t>XPP</t>
  </si>
  <si>
    <t>ProShares Ultra FTSE China 50</t>
  </si>
  <si>
    <t>UST</t>
  </si>
  <si>
    <t>ProShares Ultra 7-10 Year Treasury</t>
  </si>
  <si>
    <t>FXP</t>
  </si>
  <si>
    <t>ProShares UltraShort FTSE China 50</t>
  </si>
  <si>
    <t>OOTO</t>
  </si>
  <si>
    <t>Direxion Daily Travel &amp; Vacation Bull 2X Shares</t>
  </si>
  <si>
    <t>DRV</t>
  </si>
  <si>
    <t>PILL</t>
  </si>
  <si>
    <t>Direxion Daily Pharmaceutical &amp; Medical Bull 3X Shares</t>
  </si>
  <si>
    <t>PFFL</t>
  </si>
  <si>
    <t>ETRACS 2xMonthly Pay Leveraged Preferred Stock Index ETN</t>
  </si>
  <si>
    <t>BZQ</t>
  </si>
  <si>
    <t>ProShares UltraShort MSCI Brazil Capped</t>
  </si>
  <si>
    <t>UGE</t>
  </si>
  <si>
    <t>EFZ</t>
  </si>
  <si>
    <t>ProShares Short MSCI EAFE</t>
  </si>
  <si>
    <t>MEXX</t>
  </si>
  <si>
    <t>Direxion Daily MSCI Mexico Bull 3X Shares</t>
  </si>
  <si>
    <t>HDLB</t>
  </si>
  <si>
    <t>ETRACS Monthly Pay 2xLeveraged US High Dividend Low Volatility ETN Series B</t>
  </si>
  <si>
    <t>EFO</t>
  </si>
  <si>
    <t>ProShares Ultra MSCI EAFE</t>
  </si>
  <si>
    <t>SRS</t>
  </si>
  <si>
    <t>ProShares UltraShort Real Estate</t>
  </si>
  <si>
    <t>SKF</t>
  </si>
  <si>
    <t>ProShares UltraShort Financials</t>
  </si>
  <si>
    <t>KLNE</t>
  </si>
  <si>
    <t>Direxion Daily Global Clean Energy Bull 2X Shares ETF</t>
  </si>
  <si>
    <t>EZJ</t>
  </si>
  <si>
    <t>ProShares Ultra MSCI Japan</t>
  </si>
  <si>
    <t>MYY</t>
  </si>
  <si>
    <t>ProShares Short S&amp;P Mid Cap400</t>
  </si>
  <si>
    <t>REK</t>
  </si>
  <si>
    <t>ProShares Short Real Estate</t>
  </si>
  <si>
    <t>YXI</t>
  </si>
  <si>
    <t>ProShares Short FTSE China 50</t>
  </si>
  <si>
    <t>BIS</t>
  </si>
  <si>
    <t>ProShares UltraShort Nasdaq Biotechnology</t>
  </si>
  <si>
    <t>EPV</t>
  </si>
  <si>
    <t>ProShares UltraShort FTSE Europe</t>
  </si>
  <si>
    <t>NRGD</t>
  </si>
  <si>
    <t>MicroSectors U.S. Big Oil Index -3X Inverse Leveraged ETN</t>
  </si>
  <si>
    <t>SEF</t>
  </si>
  <si>
    <t>ProShares Short Financials</t>
  </si>
  <si>
    <t>EMTY</t>
  </si>
  <si>
    <t>ProShares Decline of the Retail Store ETF</t>
  </si>
  <si>
    <t>UBR</t>
  </si>
  <si>
    <t>ProShares Ultra MSCI Brazil Capped</t>
  </si>
  <si>
    <t>DZZ</t>
  </si>
  <si>
    <t>DB Gold Double Short Exchange Traded Notes</t>
  </si>
  <si>
    <t>EEV</t>
  </si>
  <si>
    <t>ProShares UltraShort MSCI Emerging Markets</t>
  </si>
  <si>
    <t>UPV</t>
  </si>
  <si>
    <t>ProShares Ultra FTSE Europe</t>
  </si>
  <si>
    <t>SMDD</t>
  </si>
  <si>
    <t>ProShares UltraPro Short MidCap400</t>
  </si>
  <si>
    <t>WEBS</t>
  </si>
  <si>
    <t>Direxion Daily Dow Jones Internet Bear 3X Shares</t>
  </si>
  <si>
    <t>SBB</t>
  </si>
  <si>
    <t>ProShares Short SmallCap600</t>
  </si>
  <si>
    <t>OILU</t>
  </si>
  <si>
    <t>MicroSectors Oil &amp; Gas Exp. &amp; Prod. 3x Leveraged ETN</t>
  </si>
  <si>
    <t>OILD</t>
  </si>
  <si>
    <t>MicroSectors Oil &amp; Gas Exp. &amp; Prod. -3x Inverse Leveraged ETN</t>
  </si>
  <si>
    <t>EWV</t>
  </si>
  <si>
    <t>ProShares UltraShort MSCI Japan</t>
  </si>
  <si>
    <t>REW</t>
  </si>
  <si>
    <t>ProShares UltraShort Technology</t>
  </si>
  <si>
    <t>ULE</t>
  </si>
  <si>
    <t>ProShares Ultra Euro</t>
  </si>
  <si>
    <t>DGZ</t>
  </si>
  <si>
    <t>DB Gold Short Exchange Traded Notes</t>
  </si>
  <si>
    <t>Inverse Commodities</t>
  </si>
  <si>
    <t>SKYU</t>
  </si>
  <si>
    <t>ProShares Ultra Nasdaq Cloud Computing ETF</t>
  </si>
  <si>
    <t>BERZ</t>
  </si>
  <si>
    <t>MicroSectors Solactive FANG &amp; Innovation -3X Inverse Leveraged ETN</t>
  </si>
  <si>
    <t>SDD</t>
  </si>
  <si>
    <t>ProShares UltraShort SmallCap600</t>
  </si>
  <si>
    <t>LTL</t>
  </si>
  <si>
    <t>SSG</t>
  </si>
  <si>
    <t>Proshares Ultrashort Semiconductors</t>
  </si>
  <si>
    <t>YCL</t>
  </si>
  <si>
    <t>ProShares Ultra Yen</t>
  </si>
  <si>
    <t>SDP</t>
  </si>
  <si>
    <t>ProShares UltraShort Utilities</t>
  </si>
  <si>
    <t>RXD</t>
  </si>
  <si>
    <t>ProShares UltraShort Health Care</t>
  </si>
  <si>
    <t>MZZ</t>
  </si>
  <si>
    <t>ProShares UltraShort MidCap400</t>
  </si>
  <si>
    <t>SMN</t>
  </si>
  <si>
    <t>SIJ</t>
  </si>
  <si>
    <t>ProShares UltraShort Industrials</t>
  </si>
  <si>
    <t>SBND</t>
  </si>
  <si>
    <t>Columbia Short Duration Bond ETF</t>
  </si>
  <si>
    <t>EFU</t>
  </si>
  <si>
    <t>ProShares UltraShort MSCI EAFE</t>
  </si>
  <si>
    <t>SCC</t>
  </si>
  <si>
    <t>SZK</t>
  </si>
  <si>
    <t>FNGD</t>
  </si>
  <si>
    <t>BNKD</t>
  </si>
  <si>
    <t>MicroSectors U.S. Big Banks Index -3X Inverse Leveraged ETNs</t>
  </si>
  <si>
    <t>Days</t>
  </si>
  <si>
    <t>1x</t>
  </si>
  <si>
    <t>-1x</t>
  </si>
  <si>
    <t>-3x</t>
  </si>
  <si>
    <t>Holding period computations</t>
  </si>
  <si>
    <t>$TV (MM)</t>
  </si>
  <si>
    <t>ETFdb.com fields</t>
  </si>
  <si>
    <t>-2x</t>
  </si>
  <si>
    <t>-0.5x</t>
  </si>
  <si>
    <t>Inverse Volatility</t>
  </si>
  <si>
    <t>AXS Investments</t>
  </si>
  <si>
    <t>Direxion Daily Real Estate Bear 3X Shares</t>
  </si>
  <si>
    <t>FNGG</t>
  </si>
  <si>
    <t>UCYB</t>
  </si>
  <si>
    <t>ProShares Ultra Nasdaq Cybersecurity ETF</t>
  </si>
  <si>
    <t>SARK</t>
  </si>
  <si>
    <t>AXS Short Innovation Daily ETF</t>
  </si>
  <si>
    <t>XBOC</t>
  </si>
  <si>
    <t>Innovator U.S. Equity Accelerated 9 Buffer ETF - October</t>
  </si>
  <si>
    <t>QTOC</t>
  </si>
  <si>
    <t>Innovator Growth Accelerated Plus ETF - October</t>
  </si>
  <si>
    <t>XTOC</t>
  </si>
  <si>
    <t>Innovator U.S. Equity Accelerated Plus ETF - October</t>
  </si>
  <si>
    <t>XDOC</t>
  </si>
  <si>
    <t>Innovator U.S. Equity Accelerated ETF - October</t>
  </si>
  <si>
    <t>XDEC</t>
  </si>
  <si>
    <t>FT Cboe Vest U.S. Equity Enhance &amp; Moderate Buffer ETF - December</t>
  </si>
  <si>
    <t>QTJA</t>
  </si>
  <si>
    <t>Innovator Growth Accelerated Plus ETF - January</t>
  </si>
  <si>
    <t>XBJA</t>
  </si>
  <si>
    <t>Innovator U.S. Equity Accelerated 9 Buffer ETF - January</t>
  </si>
  <si>
    <t>XDJA</t>
  </si>
  <si>
    <t>Innovator U.S. Equity Accelerated ETF - January</t>
  </si>
  <si>
    <t>XTJA</t>
  </si>
  <si>
    <t>Innovator U.S. Equity Accelerated Plus ETF - January</t>
  </si>
  <si>
    <t>WEIX</t>
  </si>
  <si>
    <t>Dynamic Short Short-Term Volatility Futures ETF</t>
  </si>
  <si>
    <t>Dynamic Shares LLC</t>
  </si>
  <si>
    <t>UVIX</t>
  </si>
  <si>
    <t>2x Long VIX Futures ETF</t>
  </si>
  <si>
    <t>Volatility Shares LLC</t>
  </si>
  <si>
    <t>k-1</t>
  </si>
  <si>
    <t>SVIX</t>
  </si>
  <si>
    <t>-1x Short VIX Futures ETF</t>
  </si>
  <si>
    <t>TARK</t>
  </si>
  <si>
    <t>AXS 2X Innovation ETF</t>
  </si>
  <si>
    <t>BITI</t>
  </si>
  <si>
    <t>ProShares Short Bitcoin Strategy ETF</t>
  </si>
  <si>
    <t>FLYD</t>
  </si>
  <si>
    <t>MicroSectors Travel -3x Inverse Leveraged ETN</t>
  </si>
  <si>
    <t>FLYU</t>
  </si>
  <si>
    <t>MicroSectors Travel 3x Leveraged ETN</t>
  </si>
  <si>
    <t>NVDS</t>
  </si>
  <si>
    <t>AXS 1.25X NVDA Bear Daily ETF</t>
  </si>
  <si>
    <t>-1.25x</t>
  </si>
  <si>
    <t>TSLQ</t>
  </si>
  <si>
    <t>AXS TSLA Bear Daily ETF</t>
  </si>
  <si>
    <t>AAPB</t>
  </si>
  <si>
    <t>GraniteShares 1.75x Long AAPL Daily ETF</t>
  </si>
  <si>
    <t>1.75x</t>
  </si>
  <si>
    <t>AAPD</t>
  </si>
  <si>
    <t>Direxion Daily AAPL Bear 1X Shares ETF</t>
  </si>
  <si>
    <t>AAPU</t>
  </si>
  <si>
    <t>Direxion Daily AAPL Bull 1.5X Shares</t>
  </si>
  <si>
    <t>CONL</t>
  </si>
  <si>
    <t>GraniteShares 1.5x Long Coinbase Daily ETF</t>
  </si>
  <si>
    <t>TSL</t>
  </si>
  <si>
    <t>GraniteShares 1.25x Long Tesla Daily ETF GraniteShares 1.25x Long TSLA Daily ETF</t>
  </si>
  <si>
    <t>1.25x</t>
  </si>
  <si>
    <t>TSLL</t>
  </si>
  <si>
    <t>Direxion Daily TSLA Bull 1.5X Shares ETF</t>
  </si>
  <si>
    <t>TSLS</t>
  </si>
  <si>
    <t>Direxion Daily TSLA Bear 1X Shares</t>
  </si>
  <si>
    <t>EVAV</t>
  </si>
  <si>
    <t>Direxion Daily Electric and Autonomous Vehicles Bull 2X Shares</t>
  </si>
  <si>
    <t>MSOX</t>
  </si>
  <si>
    <t>AdvisorShares MSOS 2x Daily ETF</t>
  </si>
  <si>
    <t>AMZD</t>
  </si>
  <si>
    <t>Direxion Daily AMZN Bear 1X Shares ETF</t>
  </si>
  <si>
    <t>AMZU</t>
  </si>
  <si>
    <t>Direxion Daily AMZN Bull 1.5X Shares ETF</t>
  </si>
  <si>
    <t>GGLL</t>
  </si>
  <si>
    <t>Direxion Daily GOOGL Bull 1.5X Shares ETF</t>
  </si>
  <si>
    <t>GGLS</t>
  </si>
  <si>
    <t>Direxion Daily GOOGL Bear 1X Shares ETF</t>
  </si>
  <si>
    <t>MSFD</t>
  </si>
  <si>
    <t>Direxion Daily MSFT Bear 1X Shares ETF</t>
  </si>
  <si>
    <t>MSFU</t>
  </si>
  <si>
    <t>Direxion Daily MSFT Bull 1.5X Shares ETF</t>
  </si>
  <si>
    <t>XSEP</t>
  </si>
  <si>
    <t>FT Cboe Vest U.S. Equity Enhance &amp; Moderate Buffer ETF - September</t>
  </si>
  <si>
    <t>BABX</t>
  </si>
  <si>
    <t>GraniteShares 1.75x Long BABA Daily ETF</t>
  </si>
  <si>
    <t>FBL</t>
  </si>
  <si>
    <t>GraniteShares 1.5x Long Meta Daily ETF</t>
  </si>
  <si>
    <t>NVDL</t>
  </si>
  <si>
    <t>GraniteShares 1.5x Long NVDA Daily ETF</t>
  </si>
  <si>
    <t>ETRACS 2x Leveraged US Value Factor TR ETN</t>
  </si>
  <si>
    <t>Expense ratio</t>
  </si>
  <si>
    <t>Asset class</t>
  </si>
  <si>
    <t>MicroSectors FANG+â„¢ Index 3X Leveraged ETN</t>
  </si>
  <si>
    <t>ProShares Ultra Energy</t>
  </si>
  <si>
    <t>ProShares Ultra Materials</t>
  </si>
  <si>
    <t>ETRACS Quarterly Pay 1.5x Leveraged MarketVector BDC Liquid Index ETN</t>
  </si>
  <si>
    <t>ProShares Ultra Consumer Discretionary</t>
  </si>
  <si>
    <t>ProShares UltraShort Energy</t>
  </si>
  <si>
    <t>ProShares Ultra Consumer Staples</t>
  </si>
  <si>
    <t>Direxion Daily NYSE FANG+ Bull 2X Shares</t>
  </si>
  <si>
    <t>WTIU</t>
  </si>
  <si>
    <t>MicroSectors Energy 3X Leveraged ETNs</t>
  </si>
  <si>
    <t>WTID</t>
  </si>
  <si>
    <t>MicroSectors Energy 3X Inverse Leveraged ETNs</t>
  </si>
  <si>
    <t>SHNY</t>
  </si>
  <si>
    <t>MicroSectors Gold 3X Leveraged ETNs</t>
  </si>
  <si>
    <t>ProShares Ultra Communication Services</t>
  </si>
  <si>
    <t>ProShares UltraShort Materials</t>
  </si>
  <si>
    <t>DULL</t>
  </si>
  <si>
    <t>MicroSectors Gold -3X Inverse Leveraged ETNs</t>
  </si>
  <si>
    <t>ProShares UltraShort Consumer Discretionary</t>
  </si>
  <si>
    <t>ProShares UltraShort Consumer Staples</t>
  </si>
  <si>
    <t>MicroSectors FANG+â„¢ Index -3X Inverse Leveraged ETN</t>
  </si>
  <si>
    <t>JETD</t>
  </si>
  <si>
    <t>MAX Airlines -3X Inverse Leveraged ETNs</t>
  </si>
  <si>
    <t>CARD</t>
  </si>
  <si>
    <t>MAX Auto Industry -3x Inverse Leveraged ETN</t>
  </si>
  <si>
    <t>CARU</t>
  </si>
  <si>
    <t>MAX Auto Industry 3X Leveraged ETN</t>
  </si>
  <si>
    <t>Deutsche Bank AG</t>
  </si>
  <si>
    <t>Data as of 2023-12-30</t>
  </si>
  <si>
    <t>L</t>
  </si>
  <si>
    <t>s</t>
  </si>
  <si>
    <t>No. of</t>
  </si>
  <si>
    <t>ETPs</t>
  </si>
  <si>
    <t>$AUM (M)</t>
  </si>
  <si>
    <t>Annual revenue</t>
  </si>
  <si>
    <t>Market</t>
  </si>
  <si>
    <t>share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</si>
</sst>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yyyymmdd"/>
    <numFmt numFmtId="165" formatCode="0.0"/>
    <numFmt numFmtId="166" formatCode="0.0%"/>
  </numFmts>
  <fonts count="24" x14ac:knownFonts="1">
    <font>
      <sz val="11"/>
      <color theme="1"/>
      <name val="Book Antiqua"/>
      <family val="2"/>
    </font>
    <font>
      <sz val="11"/>
      <color theme="1"/>
      <name val="Book Antiqua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Book Antiqua"/>
      <family val="2"/>
    </font>
    <font>
      <b/>
      <sz val="13"/>
      <color theme="3"/>
      <name val="Book Antiqua"/>
      <family val="2"/>
    </font>
    <font>
      <b/>
      <sz val="11"/>
      <color theme="3"/>
      <name val="Book Antiqua"/>
      <family val="2"/>
    </font>
    <font>
      <sz val="11"/>
      <color rgb="FF006100"/>
      <name val="Book Antiqua"/>
      <family val="2"/>
    </font>
    <font>
      <sz val="11"/>
      <color rgb="FF9C0006"/>
      <name val="Book Antiqua"/>
      <family val="2"/>
    </font>
    <font>
      <sz val="11"/>
      <color rgb="FF9C5700"/>
      <name val="Book Antiqua"/>
      <family val="2"/>
    </font>
    <font>
      <sz val="11"/>
      <color rgb="FF3F3F76"/>
      <name val="Book Antiqua"/>
      <family val="2"/>
    </font>
    <font>
      <b/>
      <sz val="11"/>
      <color rgb="FF3F3F3F"/>
      <name val="Book Antiqua"/>
      <family val="2"/>
    </font>
    <font>
      <b/>
      <sz val="11"/>
      <color rgb="FFFA7D00"/>
      <name val="Book Antiqua"/>
      <family val="2"/>
    </font>
    <font>
      <sz val="11"/>
      <color rgb="FFFA7D00"/>
      <name val="Book Antiqua"/>
      <family val="2"/>
    </font>
    <font>
      <b/>
      <sz val="11"/>
      <color theme="0"/>
      <name val="Book Antiqua"/>
      <family val="2"/>
    </font>
    <font>
      <sz val="11"/>
      <color rgb="FFFF0000"/>
      <name val="Book Antiqua"/>
      <family val="2"/>
    </font>
    <font>
      <i/>
      <sz val="11"/>
      <color rgb="FF7F7F7F"/>
      <name val="Book Antiqua"/>
      <family val="2"/>
    </font>
    <font>
      <b/>
      <sz val="11"/>
      <color theme="1"/>
      <name val="Book Antiqua"/>
      <family val="2"/>
    </font>
    <font>
      <sz val="11"/>
      <color theme="0"/>
      <name val="Book Antiqua"/>
      <family val="2"/>
    </font>
    <font>
      <b/>
      <sz val="11"/>
      <color theme="1"/>
      <name val="Book Antiqua"/>
      <family val="1"/>
    </font>
    <font>
      <sz val="11"/>
      <color theme="1"/>
      <name val="Times New Roman"/>
      <family val="2"/>
    </font>
    <font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b/>
      <i/>
      <sz val="11"/>
      <color theme="1"/>
      <name val="Book Antiqua"/>
      <family val="1"/>
    </font>
    <font>
      <b/>
      <i/>
      <sz val="11"/>
      <color theme="1"/>
      <name val="Symbol"/>
      <family val="1"/>
      <charset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6" fontId="0" fillId="0" borderId="0" xfId="0" applyNumberFormat="1"/>
    <xf numFmtId="3" fontId="0" fillId="0" borderId="0" xfId="0" applyNumberFormat="1"/>
    <xf numFmtId="8" fontId="0" fillId="0" borderId="0" xfId="0" applyNumberFormat="1"/>
    <xf numFmtId="10" fontId="0" fillId="0" borderId="0" xfId="0" applyNumberFormat="1"/>
    <xf numFmtId="14" fontId="0" fillId="0" borderId="0" xfId="0" applyNumberFormat="1"/>
    <xf numFmtId="9" fontId="0" fillId="0" borderId="0" xfId="0" applyNumberFormat="1"/>
    <xf numFmtId="4" fontId="0" fillId="0" borderId="0" xfId="0" applyNumberFormat="1"/>
    <xf numFmtId="0" fontId="18" fillId="0" borderId="0" xfId="0" applyFont="1"/>
    <xf numFmtId="3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left"/>
    </xf>
    <xf numFmtId="164" fontId="20" fillId="0" borderId="0" xfId="0" applyNumberFormat="1" applyFont="1" applyAlignment="1">
      <alignment horizontal="center"/>
    </xf>
    <xf numFmtId="10" fontId="20" fillId="0" borderId="0" xfId="0" applyNumberFormat="1" applyFont="1" applyAlignment="1">
      <alignment horizontal="center"/>
    </xf>
    <xf numFmtId="0" fontId="18" fillId="0" borderId="11" xfId="0" applyFont="1" applyBorder="1" applyAlignment="1">
      <alignment horizontal="center"/>
    </xf>
    <xf numFmtId="3" fontId="20" fillId="0" borderId="0" xfId="0" applyNumberFormat="1" applyFont="1" applyAlignment="1">
      <alignment horizontal="center"/>
    </xf>
    <xf numFmtId="0" fontId="18" fillId="0" borderId="10" xfId="0" applyFont="1" applyBorder="1" applyAlignment="1">
      <alignment horizontal="center"/>
    </xf>
    <xf numFmtId="4" fontId="20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0" fontId="0" fillId="34" borderId="0" xfId="0" applyFill="1"/>
    <xf numFmtId="166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6" fontId="0" fillId="0" borderId="0" xfId="46" applyNumberFormat="1" applyFont="1" applyAlignment="1">
      <alignment horizontal="center"/>
    </xf>
    <xf numFmtId="166" fontId="0" fillId="0" borderId="10" xfId="46" applyNumberFormat="1" applyFont="1" applyBorder="1" applyAlignment="1">
      <alignment horizontal="center"/>
    </xf>
    <xf numFmtId="0" fontId="18" fillId="33" borderId="0" xfId="0" applyFont="1" applyFill="1" applyAlignment="1">
      <alignment horizontal="center"/>
    </xf>
    <xf numFmtId="0" fontId="0" fillId="35" borderId="10" xfId="0" applyFill="1" applyBorder="1"/>
    <xf numFmtId="0" fontId="0" fillId="35" borderId="10" xfId="0" applyFill="1" applyBorder="1" applyAlignment="1">
      <alignment horizontal="center"/>
    </xf>
    <xf numFmtId="0" fontId="0" fillId="35" borderId="14" xfId="0" applyFill="1" applyBorder="1"/>
    <xf numFmtId="0" fontId="0" fillId="35" borderId="15" xfId="0" applyFill="1" applyBorder="1" applyAlignment="1">
      <alignment horizontal="center"/>
    </xf>
    <xf numFmtId="0" fontId="0" fillId="35" borderId="16" xfId="0" applyFill="1" applyBorder="1" applyAlignment="1">
      <alignment horizontal="center"/>
    </xf>
    <xf numFmtId="0" fontId="0" fillId="35" borderId="17" xfId="0" applyFill="1" applyBorder="1"/>
    <xf numFmtId="0" fontId="0" fillId="35" borderId="18" xfId="0" applyFill="1" applyBorder="1" applyAlignment="1">
      <alignment horizontal="center"/>
    </xf>
    <xf numFmtId="0" fontId="18" fillId="35" borderId="14" xfId="0" applyFont="1" applyFill="1" applyBorder="1"/>
    <xf numFmtId="0" fontId="18" fillId="35" borderId="15" xfId="0" applyFont="1" applyFill="1" applyBorder="1" applyAlignment="1">
      <alignment horizontal="center"/>
    </xf>
    <xf numFmtId="0" fontId="18" fillId="35" borderId="16" xfId="0" applyFont="1" applyFill="1" applyBorder="1" applyAlignment="1">
      <alignment horizontal="center"/>
    </xf>
    <xf numFmtId="0" fontId="18" fillId="35" borderId="17" xfId="0" applyFont="1" applyFill="1" applyBorder="1"/>
    <xf numFmtId="0" fontId="18" fillId="35" borderId="10" xfId="0" applyFont="1" applyFill="1" applyBorder="1" applyAlignment="1">
      <alignment horizontal="center"/>
    </xf>
    <xf numFmtId="0" fontId="18" fillId="35" borderId="18" xfId="0" applyFont="1" applyFill="1" applyBorder="1" applyAlignment="1">
      <alignment horizontal="center"/>
    </xf>
    <xf numFmtId="0" fontId="0" fillId="35" borderId="15" xfId="0" applyFill="1" applyBorder="1"/>
    <xf numFmtId="0" fontId="18" fillId="35" borderId="12" xfId="0" applyFont="1" applyFill="1" applyBorder="1"/>
    <xf numFmtId="0" fontId="18" fillId="35" borderId="11" xfId="0" applyFont="1" applyFill="1" applyBorder="1" applyAlignment="1">
      <alignment horizontal="center"/>
    </xf>
    <xf numFmtId="0" fontId="22" fillId="35" borderId="11" xfId="0" applyFont="1" applyFill="1" applyBorder="1" applyAlignment="1">
      <alignment horizontal="center"/>
    </xf>
    <xf numFmtId="0" fontId="23" fillId="35" borderId="11" xfId="0" applyFont="1" applyFill="1" applyBorder="1" applyAlignment="1">
      <alignment horizontal="center"/>
    </xf>
    <xf numFmtId="0" fontId="18" fillId="35" borderId="13" xfId="0" applyFont="1" applyFill="1" applyBorder="1" applyAlignment="1">
      <alignment horizontal="center"/>
    </xf>
    <xf numFmtId="0" fontId="18" fillId="35" borderId="12" xfId="0" applyFont="1" applyFill="1" applyBorder="1" applyAlignment="1">
      <alignment horizontal="center"/>
    </xf>
    <xf numFmtId="0" fontId="18" fillId="35" borderId="13" xfId="0" applyFont="1" applyFill="1" applyBorder="1" applyAlignment="1">
      <alignment horizontal="center"/>
    </xf>
    <xf numFmtId="0" fontId="18" fillId="35" borderId="11" xfId="0" applyFont="1" applyFill="1" applyBorder="1" applyAlignment="1">
      <alignment horizont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4" xr:uid="{0102D8D5-FEF0-480C-B76D-DA05D2B12768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B0299490-CE94-4BD5-BCAC-920661CF2591}"/>
    <cellStyle name="Normal 3" xfId="45" xr:uid="{A99603D8-95B9-4DE4-8196-0ECFD681DB37}"/>
    <cellStyle name="Note" xfId="15" builtinId="10" customBuiltin="1"/>
    <cellStyle name="Output" xfId="10" builtinId="21" customBuiltin="1"/>
    <cellStyle name="Percent" xfId="46" builtinId="5"/>
    <cellStyle name="Percent 2" xfId="43" xr:uid="{C73797E0-01C4-4A9E-ABFE-F32DE823778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966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A0DBA-3A44-40BF-81B3-B26609E3F98E}">
  <sheetPr codeName="Sheet8">
    <pageSetUpPr fitToPage="1"/>
  </sheetPr>
  <dimension ref="A1:O124"/>
  <sheetViews>
    <sheetView showGridLines="0" tabSelected="1" topLeftCell="A3" workbookViewId="0">
      <selection activeCell="A16" sqref="A16:D31"/>
    </sheetView>
  </sheetViews>
  <sheetFormatPr defaultRowHeight="16.5" x14ac:dyDescent="0.3"/>
  <cols>
    <col min="1" max="1" width="24.5" bestFit="1" customWidth="1"/>
    <col min="2" max="4" width="10.625" customWidth="1"/>
    <col min="5" max="5" width="7.875" customWidth="1"/>
    <col min="8" max="8" width="5.375" bestFit="1" customWidth="1"/>
    <col min="9" max="9" width="3.25" customWidth="1"/>
    <col min="10" max="10" width="18.5" customWidth="1"/>
    <col min="12" max="12" width="12.625" customWidth="1"/>
    <col min="13" max="13" width="3" customWidth="1"/>
    <col min="15" max="15" width="28" customWidth="1"/>
  </cols>
  <sheetData>
    <row r="1" spans="1:15" x14ac:dyDescent="0.3">
      <c r="A1" s="38"/>
      <c r="B1" s="39" t="s">
        <v>596</v>
      </c>
      <c r="C1" s="39"/>
      <c r="D1" s="40" t="s">
        <v>600</v>
      </c>
    </row>
    <row r="2" spans="1:15" x14ac:dyDescent="0.3">
      <c r="A2" s="41" t="s">
        <v>564</v>
      </c>
      <c r="B2" s="42" t="s">
        <v>597</v>
      </c>
      <c r="C2" s="42" t="s">
        <v>598</v>
      </c>
      <c r="D2" s="43" t="s">
        <v>601</v>
      </c>
      <c r="N2" s="50" t="s">
        <v>471</v>
      </c>
      <c r="O2" s="51"/>
    </row>
    <row r="3" spans="1:15" x14ac:dyDescent="0.3">
      <c r="A3" t="s">
        <v>62</v>
      </c>
      <c r="B3" s="11">
        <v>187</v>
      </c>
      <c r="C3" s="9">
        <v>86765.284</v>
      </c>
      <c r="D3" s="28">
        <f>C3/$C$11</f>
        <v>0.89625604875045106</v>
      </c>
      <c r="M3" s="8"/>
      <c r="N3" s="12">
        <v>1</v>
      </c>
      <c r="O3" s="8" t="s">
        <v>0</v>
      </c>
    </row>
    <row r="4" spans="1:15" x14ac:dyDescent="0.3">
      <c r="A4" t="s">
        <v>72</v>
      </c>
      <c r="B4" s="11">
        <v>14</v>
      </c>
      <c r="C4" s="9">
        <v>6125.1072999999997</v>
      </c>
      <c r="D4" s="28">
        <f t="shared" ref="D4:D10" si="0">C4/$C$11</f>
        <v>6.3270287536551409E-2</v>
      </c>
      <c r="N4" s="12">
        <v>2</v>
      </c>
      <c r="O4" s="8" t="s">
        <v>1</v>
      </c>
    </row>
    <row r="5" spans="1:15" x14ac:dyDescent="0.3">
      <c r="A5" t="s">
        <v>75</v>
      </c>
      <c r="B5" s="11">
        <v>15</v>
      </c>
      <c r="C5" s="9">
        <v>2570.8654000000001</v>
      </c>
      <c r="D5" s="28">
        <f t="shared" si="0"/>
        <v>2.6556170383459449E-2</v>
      </c>
      <c r="N5" s="12">
        <v>3</v>
      </c>
      <c r="O5" s="8" t="s">
        <v>2</v>
      </c>
    </row>
    <row r="6" spans="1:15" x14ac:dyDescent="0.3">
      <c r="A6" t="s">
        <v>53</v>
      </c>
      <c r="B6" s="11">
        <v>5</v>
      </c>
      <c r="C6" s="9">
        <v>838.05610000000001</v>
      </c>
      <c r="D6" s="28">
        <f t="shared" si="0"/>
        <v>8.6568361698350794E-3</v>
      </c>
      <c r="N6" s="12">
        <f t="shared" ref="N6:N65" si="1">N5+1</f>
        <v>4</v>
      </c>
      <c r="O6" s="8" t="s">
        <v>3</v>
      </c>
    </row>
    <row r="7" spans="1:15" x14ac:dyDescent="0.3">
      <c r="A7" t="s">
        <v>76</v>
      </c>
      <c r="B7" s="11">
        <v>6</v>
      </c>
      <c r="C7" s="9">
        <v>322.59699999999998</v>
      </c>
      <c r="D7" s="28">
        <f t="shared" si="0"/>
        <v>3.3323179413410234E-3</v>
      </c>
      <c r="N7" s="12">
        <f t="shared" si="1"/>
        <v>5</v>
      </c>
      <c r="O7" s="8" t="s">
        <v>4</v>
      </c>
    </row>
    <row r="8" spans="1:15" x14ac:dyDescent="0.3">
      <c r="A8" t="s">
        <v>157</v>
      </c>
      <c r="B8" s="11">
        <v>5</v>
      </c>
      <c r="C8" s="9">
        <v>157.82830000000001</v>
      </c>
      <c r="D8" s="28">
        <f t="shared" si="0"/>
        <v>1.6303129779302148E-3</v>
      </c>
      <c r="M8" s="8"/>
      <c r="N8" s="12">
        <f t="shared" si="1"/>
        <v>6</v>
      </c>
      <c r="O8" s="8" t="s">
        <v>5</v>
      </c>
    </row>
    <row r="9" spans="1:15" s="8" customFormat="1" x14ac:dyDescent="0.3">
      <c r="A9" t="s">
        <v>103</v>
      </c>
      <c r="B9" s="11">
        <v>1</v>
      </c>
      <c r="C9" s="9">
        <v>18.814599999999999</v>
      </c>
      <c r="D9" s="28">
        <f t="shared" si="0"/>
        <v>1.9434845686461689E-4</v>
      </c>
      <c r="E9"/>
      <c r="F9"/>
      <c r="G9"/>
      <c r="H9"/>
      <c r="I9"/>
      <c r="J9"/>
      <c r="K9"/>
      <c r="L9"/>
      <c r="N9" s="12">
        <f t="shared" si="1"/>
        <v>7</v>
      </c>
      <c r="O9" s="8" t="s">
        <v>6</v>
      </c>
    </row>
    <row r="10" spans="1:15" s="8" customFormat="1" x14ac:dyDescent="0.3">
      <c r="A10" t="s">
        <v>77</v>
      </c>
      <c r="B10" s="24">
        <v>1</v>
      </c>
      <c r="C10" s="25">
        <v>10.036899999999999</v>
      </c>
      <c r="D10" s="29">
        <f t="shared" si="0"/>
        <v>1.0367778356725487E-4</v>
      </c>
      <c r="E10"/>
      <c r="F10"/>
      <c r="G10"/>
      <c r="H10"/>
      <c r="I10"/>
      <c r="J10"/>
      <c r="K10"/>
      <c r="L10"/>
      <c r="M10"/>
      <c r="N10" s="12">
        <f t="shared" si="1"/>
        <v>8</v>
      </c>
      <c r="O10" s="8" t="s">
        <v>7</v>
      </c>
    </row>
    <row r="11" spans="1:15" x14ac:dyDescent="0.3">
      <c r="B11" s="9">
        <f>SUM(B3:B10)</f>
        <v>234</v>
      </c>
      <c r="C11" s="9">
        <f>SUM(C3:C10)</f>
        <v>96808.589599999992</v>
      </c>
      <c r="D11" s="22">
        <f>SUM(D3:D10)</f>
        <v>1.0000000000000002</v>
      </c>
      <c r="N11" s="12">
        <f t="shared" si="1"/>
        <v>9</v>
      </c>
      <c r="O11" s="8" t="s">
        <v>8</v>
      </c>
    </row>
    <row r="12" spans="1:15" x14ac:dyDescent="0.3">
      <c r="B12" s="9"/>
      <c r="C12" s="9"/>
      <c r="D12" s="22"/>
      <c r="N12" s="12">
        <f t="shared" si="1"/>
        <v>10</v>
      </c>
      <c r="O12" s="8" t="s">
        <v>9</v>
      </c>
    </row>
    <row r="13" spans="1:15" x14ac:dyDescent="0.3">
      <c r="A13" t="s">
        <v>563</v>
      </c>
      <c r="C13" s="26">
        <v>0.01</v>
      </c>
      <c r="N13" s="12">
        <f t="shared" si="1"/>
        <v>11</v>
      </c>
      <c r="O13" s="8" t="s">
        <v>10</v>
      </c>
    </row>
    <row r="14" spans="1:15" x14ac:dyDescent="0.3">
      <c r="A14" t="s">
        <v>599</v>
      </c>
      <c r="C14" s="27">
        <f>C11*C13</f>
        <v>968.08589599999993</v>
      </c>
      <c r="N14" s="12">
        <f t="shared" si="1"/>
        <v>12</v>
      </c>
      <c r="O14" s="8" t="s">
        <v>11</v>
      </c>
    </row>
    <row r="15" spans="1:15" x14ac:dyDescent="0.3">
      <c r="N15" s="12">
        <f t="shared" si="1"/>
        <v>13</v>
      </c>
      <c r="O15" s="8" t="s">
        <v>12</v>
      </c>
    </row>
    <row r="16" spans="1:15" x14ac:dyDescent="0.3">
      <c r="A16" s="33"/>
      <c r="B16" s="34" t="s">
        <v>596</v>
      </c>
      <c r="C16" s="44"/>
      <c r="D16" s="35" t="s">
        <v>600</v>
      </c>
      <c r="N16" s="12">
        <f t="shared" si="1"/>
        <v>14</v>
      </c>
      <c r="O16" s="8" t="s">
        <v>13</v>
      </c>
    </row>
    <row r="17" spans="1:15" x14ac:dyDescent="0.3">
      <c r="A17" s="36" t="s">
        <v>37</v>
      </c>
      <c r="B17" s="32" t="s">
        <v>597</v>
      </c>
      <c r="C17" s="31" t="s">
        <v>598</v>
      </c>
      <c r="D17" s="37" t="s">
        <v>601</v>
      </c>
      <c r="N17" s="12">
        <f t="shared" si="1"/>
        <v>15</v>
      </c>
      <c r="O17" s="8" t="s">
        <v>14</v>
      </c>
    </row>
    <row r="18" spans="1:15" x14ac:dyDescent="0.3">
      <c r="A18" t="s">
        <v>83</v>
      </c>
      <c r="B18" s="11">
        <f>COUNTIF('Full download (20231229)'!$AL$3:$AL$236,A18)</f>
        <v>97</v>
      </c>
      <c r="C18" s="9">
        <f>SUMIF('Full download (20231229)'!$AL$3:$AL$236,A18,'Full download (20231229)'!$D$3:$D$236)/1000000</f>
        <v>50491.272499999999</v>
      </c>
      <c r="D18" s="28">
        <f t="shared" ref="D18:D30" si="2">C18/$C$31</f>
        <v>0.52155777404281067</v>
      </c>
      <c r="N18" s="12">
        <f t="shared" si="1"/>
        <v>16</v>
      </c>
      <c r="O18" s="8" t="s">
        <v>15</v>
      </c>
    </row>
    <row r="19" spans="1:15" x14ac:dyDescent="0.3">
      <c r="A19" t="s">
        <v>93</v>
      </c>
      <c r="B19" s="11">
        <f>COUNTIF('Full download (20231229)'!$AL$3:$AL$236,A19)</f>
        <v>71</v>
      </c>
      <c r="C19" s="9">
        <f>SUMIF('Full download (20231229)'!$AL$3:$AL$236,A19,'Full download (20231229)'!$D$3:$D$236)/1000000</f>
        <v>37154.974000000002</v>
      </c>
      <c r="D19" s="28">
        <f t="shared" si="2"/>
        <v>0.38379831948300586</v>
      </c>
      <c r="N19" s="12">
        <f t="shared" si="1"/>
        <v>17</v>
      </c>
      <c r="O19" s="8" t="s">
        <v>16</v>
      </c>
    </row>
    <row r="20" spans="1:15" x14ac:dyDescent="0.3">
      <c r="A20" t="s">
        <v>112</v>
      </c>
      <c r="B20" s="11">
        <f>COUNTIF('Full download (20231229)'!$AL$3:$AL$236,A20)</f>
        <v>21</v>
      </c>
      <c r="C20" s="9">
        <f>SUMIF('Full download (20231229)'!$AL$3:$AL$236,A20,'Full download (20231229)'!$D$3:$D$236)/1000000</f>
        <v>6781.1364999999996</v>
      </c>
      <c r="D20" s="28">
        <f t="shared" si="2"/>
        <v>7.0046847371898896E-2</v>
      </c>
      <c r="N20" s="12">
        <f t="shared" si="1"/>
        <v>18</v>
      </c>
      <c r="O20" s="8" t="s">
        <v>17</v>
      </c>
    </row>
    <row r="21" spans="1:15" x14ac:dyDescent="0.3">
      <c r="A21" t="s">
        <v>211</v>
      </c>
      <c r="B21" s="11">
        <f>COUNTIF('Full download (20231229)'!$AL$3:$AL$236,A21)</f>
        <v>17</v>
      </c>
      <c r="C21" s="9">
        <f>SUMIF('Full download (20231229)'!$AL$3:$AL$236,A21,'Full download (20231229)'!$D$3:$D$236)/1000000</f>
        <v>619.01779999999997</v>
      </c>
      <c r="D21" s="28">
        <f t="shared" si="2"/>
        <v>6.3942445867427441E-3</v>
      </c>
      <c r="N21" s="12">
        <f t="shared" si="1"/>
        <v>19</v>
      </c>
      <c r="O21" s="8" t="s">
        <v>18</v>
      </c>
    </row>
    <row r="22" spans="1:15" x14ac:dyDescent="0.3">
      <c r="A22" t="s">
        <v>84</v>
      </c>
      <c r="B22" s="11">
        <f>COUNTIF('Full download (20231229)'!$AL$3:$AL$236,A22)</f>
        <v>2</v>
      </c>
      <c r="C22" s="9">
        <f>SUMIF('Full download (20231229)'!$AL$3:$AL$236,A22,'Full download (20231229)'!$D$3:$D$236)/1000000</f>
        <v>519.33500000000004</v>
      </c>
      <c r="D22" s="28">
        <f t="shared" si="2"/>
        <v>5.3645549650689264E-3</v>
      </c>
      <c r="N22" s="12">
        <f t="shared" si="1"/>
        <v>20</v>
      </c>
      <c r="O22" s="8" t="s">
        <v>19</v>
      </c>
    </row>
    <row r="23" spans="1:15" x14ac:dyDescent="0.3">
      <c r="A23" t="s">
        <v>475</v>
      </c>
      <c r="B23" s="11">
        <f>COUNTIF('Full download (20231229)'!$AL$3:$AL$236,A23)</f>
        <v>4</v>
      </c>
      <c r="C23" s="9">
        <f>SUMIF('Full download (20231229)'!$AL$3:$AL$236,A23,'Full download (20231229)'!$D$3:$D$236)/1000000</f>
        <v>332.58609999999999</v>
      </c>
      <c r="D23" s="28">
        <f t="shared" si="2"/>
        <v>3.4355019670692525E-3</v>
      </c>
      <c r="N23" s="12">
        <f t="shared" si="1"/>
        <v>21</v>
      </c>
      <c r="O23" s="8" t="s">
        <v>20</v>
      </c>
    </row>
    <row r="24" spans="1:15" x14ac:dyDescent="0.3">
      <c r="A24" t="s">
        <v>133</v>
      </c>
      <c r="B24" s="11">
        <f>COUNTIF('Full download (20231229)'!$AL$3:$AL$236,A24)</f>
        <v>6</v>
      </c>
      <c r="C24" s="9">
        <f>SUMIF('Full download (20231229)'!$AL$3:$AL$236,A24,'Full download (20231229)'!$D$3:$D$236)/1000000</f>
        <v>301.03859999999997</v>
      </c>
      <c r="D24" s="28">
        <f t="shared" si="2"/>
        <v>3.1096269581433913E-3</v>
      </c>
      <c r="N24" s="12">
        <f t="shared" si="1"/>
        <v>22</v>
      </c>
      <c r="O24" s="8" t="s">
        <v>21</v>
      </c>
    </row>
    <row r="25" spans="1:15" x14ac:dyDescent="0.3">
      <c r="A25" t="s">
        <v>186</v>
      </c>
      <c r="B25" s="11">
        <f>COUNTIF('Full download (20231229)'!$AL$3:$AL$236,A25)</f>
        <v>8</v>
      </c>
      <c r="C25" s="9">
        <f>SUMIF('Full download (20231229)'!$AL$3:$AL$236,A25,'Full download (20231229)'!$D$3:$D$236)/1000000</f>
        <v>225.53639999999999</v>
      </c>
      <c r="D25" s="28">
        <f t="shared" si="2"/>
        <v>2.3297147591126561E-3</v>
      </c>
      <c r="N25" s="12">
        <f t="shared" si="1"/>
        <v>23</v>
      </c>
      <c r="O25" s="8" t="s">
        <v>22</v>
      </c>
    </row>
    <row r="26" spans="1:15" x14ac:dyDescent="0.3">
      <c r="A26" t="s">
        <v>505</v>
      </c>
      <c r="B26" s="11">
        <f>COUNTIF('Full download (20231229)'!$AL$3:$AL$236,A26)</f>
        <v>2</v>
      </c>
      <c r="C26" s="9">
        <f>SUMIF('Full download (20231229)'!$AL$3:$AL$236,A26,'Full download (20231229)'!$D$3:$D$236)/1000000</f>
        <v>202.4735</v>
      </c>
      <c r="D26" s="28">
        <f t="shared" si="2"/>
        <v>2.0914827995800072E-3</v>
      </c>
      <c r="N26" s="12">
        <f t="shared" si="1"/>
        <v>24</v>
      </c>
      <c r="O26" s="8" t="s">
        <v>23</v>
      </c>
    </row>
    <row r="27" spans="1:15" x14ac:dyDescent="0.3">
      <c r="A27" t="s">
        <v>592</v>
      </c>
      <c r="B27" s="11">
        <f>COUNTIF('Full download (20231229)'!$AL$3:$AL$236,A27)</f>
        <v>3</v>
      </c>
      <c r="C27" s="9">
        <f>SUMIF('Full download (20231229)'!$AL$3:$AL$236,A27,'Full download (20231229)'!$D$3:$D$236)/1000000</f>
        <v>92.653800000000004</v>
      </c>
      <c r="D27" s="28">
        <f t="shared" si="2"/>
        <v>9.570824281485039E-4</v>
      </c>
      <c r="N27" s="12">
        <f t="shared" si="1"/>
        <v>25</v>
      </c>
      <c r="O27" s="8" t="s">
        <v>24</v>
      </c>
    </row>
    <row r="28" spans="1:15" x14ac:dyDescent="0.3">
      <c r="A28" t="s">
        <v>116</v>
      </c>
      <c r="B28" s="11">
        <f>COUNTIF('Full download (20231229)'!$AL$3:$AL$236,A28)</f>
        <v>1</v>
      </c>
      <c r="C28" s="9">
        <f>SUMIF('Full download (20231229)'!$AL$3:$AL$236,A28,'Full download (20231229)'!$D$3:$D$236)/1000000</f>
        <v>53.250700000000002</v>
      </c>
      <c r="D28" s="28">
        <f t="shared" si="2"/>
        <v>5.5006172716723476E-4</v>
      </c>
      <c r="N28" s="12">
        <f t="shared" si="1"/>
        <v>26</v>
      </c>
      <c r="O28" s="8" t="s">
        <v>25</v>
      </c>
    </row>
    <row r="29" spans="1:15" x14ac:dyDescent="0.3">
      <c r="A29" t="s">
        <v>122</v>
      </c>
      <c r="B29" s="11">
        <f>COUNTIF('Full download (20231229)'!$AL$3:$AL$236,A29)</f>
        <v>1</v>
      </c>
      <c r="C29" s="9">
        <f>SUMIF('Full download (20231229)'!$AL$3:$AL$236,A29,'Full download (20231229)'!$D$3:$D$236)/1000000</f>
        <v>28.367100000000001</v>
      </c>
      <c r="D29" s="28">
        <f t="shared" si="2"/>
        <v>2.9302255220542948E-4</v>
      </c>
      <c r="N29" s="12">
        <f t="shared" si="1"/>
        <v>27</v>
      </c>
      <c r="O29" s="8" t="s">
        <v>26</v>
      </c>
    </row>
    <row r="30" spans="1:15" x14ac:dyDescent="0.3">
      <c r="A30" t="s">
        <v>502</v>
      </c>
      <c r="B30" s="24">
        <f>COUNTIF('Full download (20231229)'!$AL$3:$AL$236,A30)</f>
        <v>1</v>
      </c>
      <c r="C30" s="25">
        <f>SUMIF('Full download (20231229)'!$AL$3:$AL$236,A30,'Full download (20231229)'!$D$3:$D$236)/1000000</f>
        <v>6.9476000000000004</v>
      </c>
      <c r="D30" s="28">
        <f t="shared" si="2"/>
        <v>7.1766359046305129E-5</v>
      </c>
      <c r="N30" s="12">
        <f t="shared" si="1"/>
        <v>28</v>
      </c>
      <c r="O30" s="8" t="s">
        <v>27</v>
      </c>
    </row>
    <row r="31" spans="1:15" x14ac:dyDescent="0.3">
      <c r="B31" s="9">
        <f>SUM(B18:B30)</f>
        <v>234</v>
      </c>
      <c r="C31" s="9">
        <f>SUM(C18:C30)</f>
        <v>96808.589600000007</v>
      </c>
      <c r="N31" s="12">
        <f t="shared" si="1"/>
        <v>29</v>
      </c>
      <c r="O31" s="8" t="s">
        <v>28</v>
      </c>
    </row>
    <row r="32" spans="1:15" x14ac:dyDescent="0.3">
      <c r="N32" s="12">
        <f t="shared" si="1"/>
        <v>30</v>
      </c>
      <c r="O32" s="8" t="s">
        <v>29</v>
      </c>
    </row>
    <row r="33" spans="14:15" x14ac:dyDescent="0.3">
      <c r="N33" s="12">
        <f t="shared" si="1"/>
        <v>31</v>
      </c>
      <c r="O33" s="8" t="s">
        <v>30</v>
      </c>
    </row>
    <row r="34" spans="14:15" x14ac:dyDescent="0.3">
      <c r="N34" s="12">
        <f t="shared" si="1"/>
        <v>32</v>
      </c>
      <c r="O34" s="8" t="s">
        <v>31</v>
      </c>
    </row>
    <row r="35" spans="14:15" x14ac:dyDescent="0.3">
      <c r="N35" s="12">
        <f t="shared" si="1"/>
        <v>33</v>
      </c>
      <c r="O35" s="8" t="s">
        <v>32</v>
      </c>
    </row>
    <row r="36" spans="14:15" x14ac:dyDescent="0.3">
      <c r="N36" s="12">
        <f t="shared" si="1"/>
        <v>34</v>
      </c>
      <c r="O36" s="8" t="s">
        <v>33</v>
      </c>
    </row>
    <row r="37" spans="14:15" x14ac:dyDescent="0.3">
      <c r="N37" s="12">
        <f t="shared" si="1"/>
        <v>35</v>
      </c>
      <c r="O37" s="8" t="s">
        <v>34</v>
      </c>
    </row>
    <row r="38" spans="14:15" x14ac:dyDescent="0.3">
      <c r="N38" s="12">
        <f t="shared" si="1"/>
        <v>36</v>
      </c>
      <c r="O38" s="8" t="s">
        <v>35</v>
      </c>
    </row>
    <row r="39" spans="14:15" x14ac:dyDescent="0.3">
      <c r="N39" s="12">
        <f t="shared" si="1"/>
        <v>37</v>
      </c>
      <c r="O39" s="8" t="s">
        <v>36</v>
      </c>
    </row>
    <row r="40" spans="14:15" x14ac:dyDescent="0.3">
      <c r="N40" s="12">
        <f t="shared" si="1"/>
        <v>38</v>
      </c>
      <c r="O40" s="8" t="s">
        <v>37</v>
      </c>
    </row>
    <row r="41" spans="14:15" x14ac:dyDescent="0.3">
      <c r="N41" s="12">
        <f t="shared" si="1"/>
        <v>39</v>
      </c>
      <c r="O41" s="8" t="s">
        <v>38</v>
      </c>
    </row>
    <row r="42" spans="14:15" x14ac:dyDescent="0.3">
      <c r="N42" s="12">
        <f t="shared" si="1"/>
        <v>40</v>
      </c>
      <c r="O42" s="8" t="s">
        <v>39</v>
      </c>
    </row>
    <row r="43" spans="14:15" x14ac:dyDescent="0.3">
      <c r="N43" s="12">
        <f t="shared" si="1"/>
        <v>41</v>
      </c>
      <c r="O43" s="8" t="s">
        <v>40</v>
      </c>
    </row>
    <row r="44" spans="14:15" x14ac:dyDescent="0.3">
      <c r="N44" s="12">
        <f t="shared" si="1"/>
        <v>42</v>
      </c>
      <c r="O44" s="8" t="s">
        <v>41</v>
      </c>
    </row>
    <row r="45" spans="14:15" x14ac:dyDescent="0.3">
      <c r="N45" s="12">
        <f t="shared" si="1"/>
        <v>43</v>
      </c>
      <c r="O45" s="8" t="s">
        <v>42</v>
      </c>
    </row>
    <row r="46" spans="14:15" x14ac:dyDescent="0.3">
      <c r="N46" s="12">
        <f t="shared" si="1"/>
        <v>44</v>
      </c>
      <c r="O46" s="8" t="s">
        <v>43</v>
      </c>
    </row>
    <row r="47" spans="14:15" x14ac:dyDescent="0.3">
      <c r="N47" s="12">
        <f t="shared" si="1"/>
        <v>45</v>
      </c>
      <c r="O47" s="8" t="s">
        <v>44</v>
      </c>
    </row>
    <row r="48" spans="14:15" x14ac:dyDescent="0.3">
      <c r="N48" s="12">
        <f t="shared" si="1"/>
        <v>46</v>
      </c>
      <c r="O48" s="8" t="s">
        <v>45</v>
      </c>
    </row>
    <row r="49" spans="14:15" x14ac:dyDescent="0.3">
      <c r="N49" s="12">
        <f t="shared" si="1"/>
        <v>47</v>
      </c>
      <c r="O49" s="8" t="s">
        <v>46</v>
      </c>
    </row>
    <row r="50" spans="14:15" x14ac:dyDescent="0.3">
      <c r="N50" s="12">
        <f t="shared" si="1"/>
        <v>48</v>
      </c>
      <c r="O50" s="8" t="s">
        <v>47</v>
      </c>
    </row>
    <row r="51" spans="14:15" x14ac:dyDescent="0.3">
      <c r="N51" s="12">
        <f t="shared" si="1"/>
        <v>49</v>
      </c>
      <c r="O51" s="8" t="s">
        <v>48</v>
      </c>
    </row>
    <row r="52" spans="14:15" x14ac:dyDescent="0.3">
      <c r="N52" s="12">
        <f t="shared" si="1"/>
        <v>50</v>
      </c>
      <c r="O52" s="8" t="s">
        <v>49</v>
      </c>
    </row>
    <row r="53" spans="14:15" x14ac:dyDescent="0.3">
      <c r="N53" s="12">
        <f t="shared" si="1"/>
        <v>51</v>
      </c>
      <c r="O53" s="8" t="s">
        <v>50</v>
      </c>
    </row>
    <row r="54" spans="14:15" x14ac:dyDescent="0.3">
      <c r="N54" s="12">
        <f t="shared" si="1"/>
        <v>52</v>
      </c>
      <c r="O54" s="8" t="s">
        <v>51</v>
      </c>
    </row>
    <row r="55" spans="14:15" x14ac:dyDescent="0.3">
      <c r="N55" s="12">
        <f t="shared" si="1"/>
        <v>53</v>
      </c>
      <c r="O55" s="8" t="s">
        <v>52</v>
      </c>
    </row>
    <row r="56" spans="14:15" x14ac:dyDescent="0.3">
      <c r="N56" s="12">
        <f t="shared" si="1"/>
        <v>54</v>
      </c>
      <c r="O56" s="8" t="s">
        <v>53</v>
      </c>
    </row>
    <row r="57" spans="14:15" x14ac:dyDescent="0.3">
      <c r="N57" s="12">
        <f t="shared" si="1"/>
        <v>55</v>
      </c>
      <c r="O57" s="8" t="s">
        <v>54</v>
      </c>
    </row>
    <row r="58" spans="14:15" x14ac:dyDescent="0.3">
      <c r="N58" s="12">
        <f t="shared" si="1"/>
        <v>56</v>
      </c>
      <c r="O58" s="8" t="s">
        <v>27</v>
      </c>
    </row>
    <row r="59" spans="14:15" x14ac:dyDescent="0.3">
      <c r="N59" s="12">
        <f t="shared" si="1"/>
        <v>57</v>
      </c>
      <c r="O59" s="8" t="s">
        <v>55</v>
      </c>
    </row>
    <row r="60" spans="14:15" x14ac:dyDescent="0.3">
      <c r="N60" s="12">
        <f t="shared" si="1"/>
        <v>58</v>
      </c>
      <c r="O60" s="8" t="s">
        <v>56</v>
      </c>
    </row>
    <row r="61" spans="14:15" x14ac:dyDescent="0.3">
      <c r="N61" s="12">
        <f t="shared" si="1"/>
        <v>59</v>
      </c>
      <c r="O61" s="8" t="s">
        <v>57</v>
      </c>
    </row>
    <row r="62" spans="14:15" x14ac:dyDescent="0.3">
      <c r="N62" s="12">
        <f t="shared" si="1"/>
        <v>60</v>
      </c>
      <c r="O62" s="8" t="s">
        <v>58</v>
      </c>
    </row>
    <row r="63" spans="14:15" x14ac:dyDescent="0.3">
      <c r="N63" s="12">
        <f t="shared" si="1"/>
        <v>61</v>
      </c>
      <c r="O63" s="8" t="s">
        <v>59</v>
      </c>
    </row>
    <row r="64" spans="14:15" x14ac:dyDescent="0.3">
      <c r="N64" s="12">
        <f t="shared" si="1"/>
        <v>62</v>
      </c>
      <c r="O64" s="8" t="s">
        <v>60</v>
      </c>
    </row>
    <row r="65" spans="14:15" x14ac:dyDescent="0.3">
      <c r="N65" s="12">
        <f t="shared" si="1"/>
        <v>63</v>
      </c>
      <c r="O65" s="8" t="s">
        <v>61</v>
      </c>
    </row>
    <row r="123" spans="1:1" x14ac:dyDescent="0.3">
      <c r="A123" s="8"/>
    </row>
    <row r="124" spans="1:1" x14ac:dyDescent="0.3">
      <c r="A124" s="8"/>
    </row>
  </sheetData>
  <sortState xmlns:xlrd2="http://schemas.microsoft.com/office/spreadsheetml/2017/richdata2" ref="A3:C10">
    <sortCondition descending="1" ref="C3:C10"/>
  </sortState>
  <mergeCells count="1">
    <mergeCell ref="N2:O2"/>
  </mergeCells>
  <printOptions horizontalCentered="1"/>
  <pageMargins left="0.7" right="0.7" top="0.75" bottom="0.75" header="0.3" footer="0.3"/>
  <pageSetup scale="3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0D9AA-5EF8-429E-B894-DC4E31E05873}">
  <sheetPr codeName="Sheet7">
    <pageSetUpPr fitToPage="1"/>
  </sheetPr>
  <dimension ref="A1:O140"/>
  <sheetViews>
    <sheetView showGridLines="0" workbookViewId="0">
      <selection activeCell="A3" sqref="A3:H19"/>
    </sheetView>
  </sheetViews>
  <sheetFormatPr defaultRowHeight="16.5" x14ac:dyDescent="0.3"/>
  <cols>
    <col min="1" max="1" width="8.375" customWidth="1"/>
    <col min="2" max="2" width="44.125" bestFit="1" customWidth="1"/>
    <col min="3" max="3" width="4" customWidth="1"/>
    <col min="4" max="4" width="7" bestFit="1" customWidth="1"/>
    <col min="5" max="5" width="7.875" customWidth="1"/>
    <col min="8" max="8" width="5.375" bestFit="1" customWidth="1"/>
    <col min="9" max="9" width="3.25" customWidth="1"/>
    <col min="10" max="10" width="18.5" customWidth="1"/>
    <col min="12" max="12" width="12.625" customWidth="1"/>
    <col min="13" max="13" width="3" customWidth="1"/>
    <col min="15" max="15" width="28" customWidth="1"/>
  </cols>
  <sheetData>
    <row r="1" spans="1:15" x14ac:dyDescent="0.3">
      <c r="B1" s="11">
        <v>2</v>
      </c>
      <c r="C1" s="11">
        <v>8</v>
      </c>
      <c r="D1" s="11">
        <v>36</v>
      </c>
      <c r="E1" s="11">
        <v>4</v>
      </c>
      <c r="F1" s="11">
        <v>24</v>
      </c>
      <c r="G1" s="11">
        <v>25</v>
      </c>
      <c r="H1" s="11"/>
      <c r="J1" s="11">
        <v>5</v>
      </c>
      <c r="K1" s="11">
        <v>6</v>
      </c>
    </row>
    <row r="2" spans="1:15" x14ac:dyDescent="0.3">
      <c r="A2" s="30"/>
      <c r="B2" s="30"/>
      <c r="C2" s="30"/>
      <c r="D2" s="30"/>
      <c r="E2" s="30"/>
      <c r="F2" s="30"/>
      <c r="G2" s="30"/>
      <c r="H2" s="30"/>
      <c r="J2" s="50" t="s">
        <v>469</v>
      </c>
      <c r="K2" s="52"/>
      <c r="L2" s="51"/>
      <c r="N2" s="50" t="s">
        <v>471</v>
      </c>
      <c r="O2" s="51"/>
    </row>
    <row r="3" spans="1:15" x14ac:dyDescent="0.3">
      <c r="A3" s="45" t="s">
        <v>0</v>
      </c>
      <c r="B3" s="46" t="str">
        <f>VLOOKUP($A3,'Full download (20231229)'!$A$2:$BK$2,B$1,FALSE)</f>
        <v>Name</v>
      </c>
      <c r="C3" s="47" t="s">
        <v>594</v>
      </c>
      <c r="D3" s="48" t="s">
        <v>595</v>
      </c>
      <c r="E3" s="46" t="str">
        <f>VLOOKUP($A3,'Full download (20231229)'!$A$2:$BK$2,E$1,FALSE)</f>
        <v>Assets</v>
      </c>
      <c r="F3" s="46" t="str">
        <f>VLOOKUP($A3,'Full download (20231229)'!$A$2:$BK$2,F$1,FALSE)</f>
        <v>Inception</v>
      </c>
      <c r="G3" s="46" t="str">
        <f>VLOOKUP($A3,'Full download (20231229)'!$A$2:$BK$2,G$1,FALSE)</f>
        <v>ER</v>
      </c>
      <c r="H3" s="49" t="s">
        <v>465</v>
      </c>
      <c r="I3" s="8"/>
      <c r="J3" s="18" t="str">
        <f>VLOOKUP($A3,'Full download (20231229)'!$A$2:$BK$2,J$1,FALSE)</f>
        <v>Avg. Daily Volume</v>
      </c>
      <c r="K3" s="18" t="str">
        <f>VLOOKUP($A3,'Full download (20231229)'!$A$2:$BK$2,K$1,FALSE)</f>
        <v>Price</v>
      </c>
      <c r="L3" s="16" t="s">
        <v>470</v>
      </c>
      <c r="M3" s="8"/>
      <c r="N3" s="12">
        <v>1</v>
      </c>
      <c r="O3" s="8" t="s">
        <v>0</v>
      </c>
    </row>
    <row r="4" spans="1:15" x14ac:dyDescent="0.3">
      <c r="A4" t="s">
        <v>79</v>
      </c>
      <c r="B4" s="13" t="str">
        <f>VLOOKUP($A4,'Full download (20231229)'!$A$3:$BK$245,B$1,FALSE)</f>
        <v>ProShares UltraPro QQQ</v>
      </c>
      <c r="C4" s="11" t="str">
        <f>VLOOKUP($A4,'Full download (20231229)'!$A$3:$BK$245,C$1,FALSE)</f>
        <v>3x</v>
      </c>
      <c r="D4" s="23">
        <f>VLOOKUP($A4,'Full download (20231229)'!$A$3:$BK$245,D$1,FALSE)</f>
        <v>0.4491</v>
      </c>
      <c r="E4" s="9">
        <f>VLOOKUP($A4,'Full download (20231229)'!$A$2:$BK$245,E$1,FALSE)/1000000</f>
        <v>20575.3</v>
      </c>
      <c r="F4" s="14">
        <f>VLOOKUP($A4,'Full download (20231229)'!$A$2:$BK$245,F$1,FALSE)</f>
        <v>40218</v>
      </c>
      <c r="G4" s="15">
        <f>VLOOKUP($A4,'Full download (20231229)'!$A$2:$BK$245,G$1,FALSE)</f>
        <v>8.8000000000000005E-3</v>
      </c>
      <c r="H4" s="20">
        <f>E4/L4</f>
        <v>3.9873666221865451</v>
      </c>
      <c r="J4" s="17">
        <f>VLOOKUP($A4,'Full download (20231229)'!$A$2:$BK$245,J$1,FALSE)</f>
        <v>101777563</v>
      </c>
      <c r="K4" s="19">
        <f>VLOOKUP($A4,'Full download (20231229)'!$A$2:$BK$245,K$1,FALSE)</f>
        <v>50.7</v>
      </c>
      <c r="L4" s="10">
        <f>K4*J4/1000000</f>
        <v>5160.1224441000004</v>
      </c>
      <c r="N4" s="12">
        <v>2</v>
      </c>
      <c r="O4" s="8" t="s">
        <v>1</v>
      </c>
    </row>
    <row r="5" spans="1:15" x14ac:dyDescent="0.3">
      <c r="A5" t="s">
        <v>91</v>
      </c>
      <c r="B5" s="13" t="str">
        <f>VLOOKUP($A5,'Full download (20231229)'!$A$3:$BK$245,B$1,FALSE)</f>
        <v>Direxion Daily Semiconductor Bull 3x Shares</v>
      </c>
      <c r="C5" s="11" t="str">
        <f>VLOOKUP($A5,'Full download (20231229)'!$A$3:$BK$245,C$1,FALSE)</f>
        <v>3x</v>
      </c>
      <c r="D5" s="23">
        <f>VLOOKUP($A5,'Full download (20231229)'!$A$3:$BK$245,D$1,FALSE)</f>
        <v>0.748</v>
      </c>
      <c r="E5" s="9">
        <f>VLOOKUP($A5,'Full download (20231229)'!$A$2:$BK$245,E$1,FALSE)/1000000</f>
        <v>8649.09</v>
      </c>
      <c r="F5" s="14">
        <f>VLOOKUP($A5,'Full download (20231229)'!$A$2:$BK$245,F$1,FALSE)</f>
        <v>40248</v>
      </c>
      <c r="G5" s="15">
        <f>VLOOKUP($A5,'Full download (20231229)'!$A$2:$BK$245,G$1,FALSE)</f>
        <v>9.4000000000000004E-3</v>
      </c>
      <c r="H5" s="20">
        <f>E5/L5</f>
        <v>3.9513264635543455</v>
      </c>
      <c r="J5" s="17">
        <f>VLOOKUP($A5,'Full download (20231229)'!$A$2:$BK$245,J$1,FALSE)</f>
        <v>69710445</v>
      </c>
      <c r="K5" s="19">
        <f>VLOOKUP($A5,'Full download (20231229)'!$A$2:$BK$245,K$1,FALSE)</f>
        <v>31.4</v>
      </c>
      <c r="L5" s="10">
        <f>K5*J5/1000000</f>
        <v>2188.9079729999999</v>
      </c>
      <c r="N5" s="12">
        <v>3</v>
      </c>
      <c r="O5" s="8" t="s">
        <v>2</v>
      </c>
    </row>
    <row r="6" spans="1:15" x14ac:dyDescent="0.3">
      <c r="A6" t="s">
        <v>86</v>
      </c>
      <c r="B6" s="13" t="str">
        <f>VLOOKUP($A6,'Full download (20231229)'!$A$3:$BK$245,B$1,FALSE)</f>
        <v>ProShares Ultra QQQ</v>
      </c>
      <c r="C6" s="11" t="str">
        <f>VLOOKUP($A6,'Full download (20231229)'!$A$3:$BK$245,C$1,FALSE)</f>
        <v>2x</v>
      </c>
      <c r="D6" s="23">
        <f>VLOOKUP($A6,'Full download (20231229)'!$A$3:$BK$245,D$1,FALSE)</f>
        <v>0.30170000000000002</v>
      </c>
      <c r="E6" s="9">
        <f>VLOOKUP($A6,'Full download (20231229)'!$A$2:$BK$245,E$1,FALSE)/1000000</f>
        <v>5672.96</v>
      </c>
      <c r="F6" s="14">
        <f>VLOOKUP($A6,'Full download (20231229)'!$A$2:$BK$245,F$1,FALSE)</f>
        <v>38887</v>
      </c>
      <c r="G6" s="15">
        <f>VLOOKUP($A6,'Full download (20231229)'!$A$2:$BK$245,G$1,FALSE)</f>
        <v>9.4999999999999998E-3</v>
      </c>
      <c r="H6" s="20">
        <f>E6/L6</f>
        <v>16.277359484595888</v>
      </c>
      <c r="J6" s="17">
        <f>VLOOKUP($A6,'Full download (20231229)'!$A$2:$BK$245,J$1,FALSE)</f>
        <v>4585769</v>
      </c>
      <c r="K6" s="19">
        <f>VLOOKUP($A6,'Full download (20231229)'!$A$2:$BK$245,K$1,FALSE)</f>
        <v>76</v>
      </c>
      <c r="L6" s="10">
        <f>K6*J6/1000000</f>
        <v>348.51844399999999</v>
      </c>
      <c r="N6" s="12">
        <f t="shared" ref="N6:N65" si="0">N5+1</f>
        <v>4</v>
      </c>
      <c r="O6" s="8" t="s">
        <v>3</v>
      </c>
    </row>
    <row r="7" spans="1:15" x14ac:dyDescent="0.3">
      <c r="A7" t="s">
        <v>178</v>
      </c>
      <c r="B7" s="13" t="str">
        <f>VLOOKUP($A7,'Full download (20231229)'!$A$3:$BK$245,B$1,FALSE)</f>
        <v>Direxion Daily 20+ Year Treasury Bull 3X Shares</v>
      </c>
      <c r="C7" s="11" t="str">
        <f>VLOOKUP($A7,'Full download (20231229)'!$A$3:$BK$245,C$1,FALSE)</f>
        <v>3x</v>
      </c>
      <c r="D7" s="23">
        <f>VLOOKUP($A7,'Full download (20231229)'!$A$3:$BK$245,D$1,FALSE)</f>
        <v>0.58440000000000003</v>
      </c>
      <c r="E7" s="9">
        <f>VLOOKUP($A7,'Full download (20231229)'!$A$2:$BK$245,E$1,FALSE)/1000000</f>
        <v>5064.8500000000004</v>
      </c>
      <c r="F7" s="14">
        <f>VLOOKUP($A7,'Full download (20231229)'!$A$2:$BK$245,F$1,FALSE)</f>
        <v>39919</v>
      </c>
      <c r="G7" s="15">
        <f>VLOOKUP($A7,'Full download (20231229)'!$A$2:$BK$245,G$1,FALSE)</f>
        <v>1.06E-2</v>
      </c>
      <c r="H7" s="20">
        <f t="shared" ref="H7:H19" si="1">E7/L7</f>
        <v>13.308978038150077</v>
      </c>
      <c r="J7" s="17">
        <f>VLOOKUP($A7,'Full download (20231229)'!$A$2:$BK$245,J$1,FALSE)</f>
        <v>5892829</v>
      </c>
      <c r="K7" s="19">
        <f>VLOOKUP($A7,'Full download (20231229)'!$A$2:$BK$245,K$1,FALSE)</f>
        <v>64.58</v>
      </c>
      <c r="L7" s="10">
        <f t="shared" ref="L7:L19" si="2">K7*J7/1000000</f>
        <v>380.55889681999997</v>
      </c>
      <c r="N7" s="12">
        <f t="shared" si="0"/>
        <v>5</v>
      </c>
      <c r="O7" s="8" t="s">
        <v>4</v>
      </c>
    </row>
    <row r="8" spans="1:15" x14ac:dyDescent="0.3">
      <c r="A8" t="s">
        <v>89</v>
      </c>
      <c r="B8" s="13" t="str">
        <f>VLOOKUP($A8,'Full download (20231229)'!$A$3:$BK$245,B$1,FALSE)</f>
        <v>ProShares Ultra S&amp;P 500</v>
      </c>
      <c r="C8" s="11" t="str">
        <f>VLOOKUP($A8,'Full download (20231229)'!$A$3:$BK$245,C$1,FALSE)</f>
        <v>2x</v>
      </c>
      <c r="D8" s="23">
        <f>VLOOKUP($A8,'Full download (20231229)'!$A$3:$BK$245,D$1,FALSE)</f>
        <v>0.2366</v>
      </c>
      <c r="E8" s="9">
        <f>VLOOKUP($A8,'Full download (20231229)'!$A$2:$BK$245,E$1,FALSE)/1000000</f>
        <v>4415.8100000000004</v>
      </c>
      <c r="F8" s="14">
        <f>VLOOKUP($A8,'Full download (20231229)'!$A$2:$BK$245,F$1,FALSE)</f>
        <v>38887</v>
      </c>
      <c r="G8" s="15">
        <f>VLOOKUP($A8,'Full download (20231229)'!$A$2:$BK$245,G$1,FALSE)</f>
        <v>9.1000000000000004E-3</v>
      </c>
      <c r="H8" s="20">
        <f t="shared" si="1"/>
        <v>17.760014984454052</v>
      </c>
      <c r="J8" s="17">
        <f>VLOOKUP($A8,'Full download (20231229)'!$A$2:$BK$245,J$1,FALSE)</f>
        <v>3821081</v>
      </c>
      <c r="K8" s="19">
        <f>VLOOKUP($A8,'Full download (20231229)'!$A$2:$BK$245,K$1,FALSE)</f>
        <v>65.069999999999993</v>
      </c>
      <c r="L8" s="10">
        <f t="shared" si="2"/>
        <v>248.63774067</v>
      </c>
      <c r="M8" s="8"/>
      <c r="N8" s="12">
        <f t="shared" si="0"/>
        <v>6</v>
      </c>
      <c r="O8" s="8" t="s">
        <v>5</v>
      </c>
    </row>
    <row r="9" spans="1:15" s="8" customFormat="1" x14ac:dyDescent="0.3">
      <c r="A9" t="s">
        <v>98</v>
      </c>
      <c r="B9" s="13" t="str">
        <f>VLOOKUP($A9,'Full download (20231229)'!$A$3:$BK$245,B$1,FALSE)</f>
        <v>Direxion Daily S&amp;P 500 Bull 3X Shares</v>
      </c>
      <c r="C9" s="11" t="str">
        <f>VLOOKUP($A9,'Full download (20231229)'!$A$3:$BK$245,C$1,FALSE)</f>
        <v>3x</v>
      </c>
      <c r="D9" s="23">
        <f>VLOOKUP($A9,'Full download (20231229)'!$A$3:$BK$245,D$1,FALSE)</f>
        <v>0.35270000000000001</v>
      </c>
      <c r="E9" s="9">
        <f>VLOOKUP($A9,'Full download (20231229)'!$A$2:$BK$245,E$1,FALSE)/1000000</f>
        <v>4023.05</v>
      </c>
      <c r="F9" s="14">
        <f>VLOOKUP($A9,'Full download (20231229)'!$A$2:$BK$245,F$1,FALSE)</f>
        <v>39757</v>
      </c>
      <c r="G9" s="15">
        <f>VLOOKUP($A9,'Full download (20231229)'!$A$2:$BK$245,G$1,FALSE)</f>
        <v>0.01</v>
      </c>
      <c r="H9" s="20">
        <f t="shared" si="1"/>
        <v>3.6593686529214389</v>
      </c>
      <c r="I9"/>
      <c r="J9" s="17">
        <f>VLOOKUP($A9,'Full download (20231229)'!$A$2:$BK$245,J$1,FALSE)</f>
        <v>10572013</v>
      </c>
      <c r="K9" s="19">
        <f>VLOOKUP($A9,'Full download (20231229)'!$A$2:$BK$245,K$1,FALSE)</f>
        <v>103.99</v>
      </c>
      <c r="L9" s="10">
        <f t="shared" si="2"/>
        <v>1099.3836318699998</v>
      </c>
      <c r="N9" s="12">
        <f t="shared" si="0"/>
        <v>7</v>
      </c>
      <c r="O9" s="8" t="s">
        <v>6</v>
      </c>
    </row>
    <row r="10" spans="1:15" s="8" customFormat="1" x14ac:dyDescent="0.3">
      <c r="A10" t="s">
        <v>96</v>
      </c>
      <c r="B10" s="13" t="str">
        <f>VLOOKUP($A10,'Full download (20231229)'!$A$3:$BK$245,B$1,FALSE)</f>
        <v>ProShares UltraPro S&amp;P500</v>
      </c>
      <c r="C10" s="11" t="str">
        <f>VLOOKUP($A10,'Full download (20231229)'!$A$3:$BK$245,C$1,FALSE)</f>
        <v>3x</v>
      </c>
      <c r="D10" s="23">
        <f>VLOOKUP($A10,'Full download (20231229)'!$A$3:$BK$245,D$1,FALSE)</f>
        <v>0.35299999999999998</v>
      </c>
      <c r="E10" s="9">
        <f>VLOOKUP($A10,'Full download (20231229)'!$A$2:$BK$245,E$1,FALSE)/1000000</f>
        <v>3419.38</v>
      </c>
      <c r="F10" s="14">
        <f>VLOOKUP($A10,'Full download (20231229)'!$A$2:$BK$245,F$1,FALSE)</f>
        <v>39989</v>
      </c>
      <c r="G10" s="15">
        <f>VLOOKUP($A10,'Full download (20231229)'!$A$2:$BK$245,G$1,FALSE)</f>
        <v>9.1999999999999998E-3</v>
      </c>
      <c r="H10" s="20">
        <f t="shared" si="1"/>
        <v>8.267215271520314</v>
      </c>
      <c r="I10"/>
      <c r="J10" s="17">
        <f>VLOOKUP($A10,'Full download (20231229)'!$A$2:$BK$245,J$1,FALSE)</f>
        <v>7555850</v>
      </c>
      <c r="K10" s="19">
        <f>VLOOKUP($A10,'Full download (20231229)'!$A$2:$BK$245,K$1,FALSE)</f>
        <v>54.74</v>
      </c>
      <c r="L10" s="10">
        <f t="shared" si="2"/>
        <v>413.60722900000002</v>
      </c>
      <c r="M10"/>
      <c r="N10" s="12">
        <f t="shared" si="0"/>
        <v>8</v>
      </c>
      <c r="O10" s="8" t="s">
        <v>7</v>
      </c>
    </row>
    <row r="11" spans="1:15" x14ac:dyDescent="0.3">
      <c r="A11" t="s">
        <v>104</v>
      </c>
      <c r="B11" s="13" t="str">
        <f>VLOOKUP($A11,'Full download (20231229)'!$A$3:$BK$245,B$1,FALSE)</f>
        <v>ProShares UltraPro Short QQQ</v>
      </c>
      <c r="C11" s="11" t="str">
        <f>VLOOKUP($A11,'Full download (20231229)'!$A$3:$BK$245,C$1,FALSE)</f>
        <v>-3x</v>
      </c>
      <c r="D11" s="23">
        <f>VLOOKUP($A11,'Full download (20231229)'!$A$3:$BK$245,D$1,FALSE)</f>
        <v>0.45190000000000002</v>
      </c>
      <c r="E11" s="9">
        <f>VLOOKUP($A11,'Full download (20231229)'!$A$2:$BK$245,E$1,FALSE)/1000000</f>
        <v>3304.56</v>
      </c>
      <c r="F11" s="14">
        <f>VLOOKUP($A11,'Full download (20231229)'!$A$2:$BK$245,F$1,FALSE)</f>
        <v>40218</v>
      </c>
      <c r="G11" s="15">
        <f>VLOOKUP($A11,'Full download (20231229)'!$A$2:$BK$245,G$1,FALSE)</f>
        <v>9.4999999999999998E-3</v>
      </c>
      <c r="H11" s="20">
        <f t="shared" si="1"/>
        <v>1.942760866740131</v>
      </c>
      <c r="J11" s="17">
        <f>VLOOKUP($A11,'Full download (20231229)'!$A$2:$BK$245,J$1,FALSE)</f>
        <v>126465484</v>
      </c>
      <c r="K11" s="19">
        <f>VLOOKUP($A11,'Full download (20231229)'!$A$2:$BK$245,K$1,FALSE)</f>
        <v>13.45</v>
      </c>
      <c r="L11" s="10">
        <f t="shared" si="2"/>
        <v>1700.9607598</v>
      </c>
      <c r="N11" s="12">
        <f t="shared" si="0"/>
        <v>9</v>
      </c>
      <c r="O11" s="8" t="s">
        <v>8</v>
      </c>
    </row>
    <row r="12" spans="1:15" x14ac:dyDescent="0.3">
      <c r="A12" t="s">
        <v>100</v>
      </c>
      <c r="B12" s="13" t="str">
        <f>VLOOKUP($A12,'Full download (20231229)'!$A$3:$BK$245,B$1,FALSE)</f>
        <v>Direxion Daily Technology Bull 3X Shares</v>
      </c>
      <c r="C12" s="11" t="str">
        <f>VLOOKUP($A12,'Full download (20231229)'!$A$3:$BK$245,C$1,FALSE)</f>
        <v>3x</v>
      </c>
      <c r="D12" s="23">
        <f>VLOOKUP($A12,'Full download (20231229)'!$A$3:$BK$245,D$1,FALSE)</f>
        <v>0.43559999999999999</v>
      </c>
      <c r="E12" s="9">
        <f>VLOOKUP($A12,'Full download (20231229)'!$A$2:$BK$245,E$1,FALSE)/1000000</f>
        <v>3147.02</v>
      </c>
      <c r="F12" s="14">
        <f>VLOOKUP($A12,'Full download (20231229)'!$A$2:$BK$245,F$1,FALSE)</f>
        <v>39799</v>
      </c>
      <c r="G12" s="15">
        <f>VLOOKUP($A12,'Full download (20231229)'!$A$2:$BK$245,G$1,FALSE)</f>
        <v>9.7000000000000003E-3</v>
      </c>
      <c r="H12" s="20">
        <f t="shared" si="1"/>
        <v>11.618604512039212</v>
      </c>
      <c r="J12" s="17">
        <f>VLOOKUP($A12,'Full download (20231229)'!$A$2:$BK$245,J$1,FALSE)</f>
        <v>4060267</v>
      </c>
      <c r="K12" s="19">
        <f>VLOOKUP($A12,'Full download (20231229)'!$A$2:$BK$245,K$1,FALSE)</f>
        <v>66.709999999999994</v>
      </c>
      <c r="L12" s="10">
        <f t="shared" si="2"/>
        <v>270.86041157</v>
      </c>
      <c r="N12" s="12">
        <f t="shared" si="0"/>
        <v>10</v>
      </c>
      <c r="O12" s="8" t="s">
        <v>9</v>
      </c>
    </row>
    <row r="13" spans="1:15" x14ac:dyDescent="0.3">
      <c r="A13" t="s">
        <v>111</v>
      </c>
      <c r="B13" s="13" t="str">
        <f>VLOOKUP($A13,'Full download (20231229)'!$A$3:$BK$245,B$1,FALSE)</f>
        <v>MicroSectors FANG+â„¢ Index 3X Leveraged ETN</v>
      </c>
      <c r="C13" s="11" t="str">
        <f>VLOOKUP($A13,'Full download (20231229)'!$A$3:$BK$245,C$1,FALSE)</f>
        <v>3x</v>
      </c>
      <c r="D13" s="23">
        <f>VLOOKUP($A13,'Full download (20231229)'!$A$3:$BK$245,D$1,FALSE)</f>
        <v>0.57179999999999997</v>
      </c>
      <c r="E13" s="9">
        <f>VLOOKUP($A13,'Full download (20231229)'!$A$2:$BK$245,E$1,FALSE)/1000000</f>
        <v>3118.32</v>
      </c>
      <c r="F13" s="14">
        <f>VLOOKUP($A13,'Full download (20231229)'!$A$2:$BK$245,F$1,FALSE)</f>
        <v>43122</v>
      </c>
      <c r="G13" s="15">
        <f>VLOOKUP($A13,'Full download (20231229)'!$A$2:$BK$245,G$1,FALSE)</f>
        <v>9.4999999999999998E-3</v>
      </c>
      <c r="H13" s="20">
        <f t="shared" si="1"/>
        <v>7.0714268434721133</v>
      </c>
      <c r="J13" s="17">
        <f>VLOOKUP($A13,'Full download (20231229)'!$A$2:$BK$245,J$1,FALSE)</f>
        <v>1893489</v>
      </c>
      <c r="K13" s="19">
        <f>VLOOKUP($A13,'Full download (20231229)'!$A$2:$BK$245,K$1,FALSE)</f>
        <v>232.89</v>
      </c>
      <c r="L13" s="10">
        <f t="shared" si="2"/>
        <v>440.97465320999999</v>
      </c>
      <c r="N13" s="12">
        <f t="shared" si="0"/>
        <v>11</v>
      </c>
      <c r="O13" s="8" t="s">
        <v>10</v>
      </c>
    </row>
    <row r="14" spans="1:15" x14ac:dyDescent="0.3">
      <c r="A14" t="s">
        <v>109</v>
      </c>
      <c r="B14" s="13" t="str">
        <f>VLOOKUP($A14,'Full download (20231229)'!$A$3:$BK$245,B$1,FALSE)</f>
        <v>Direxion Daily Small Cap Bull 3X Shares</v>
      </c>
      <c r="C14" s="11" t="str">
        <f>VLOOKUP($A14,'Full download (20231229)'!$A$3:$BK$245,C$1,FALSE)</f>
        <v>3x</v>
      </c>
      <c r="D14" s="23">
        <f>VLOOKUP($A14,'Full download (20231229)'!$A$3:$BK$245,D$1,FALSE)</f>
        <v>0.69450000000000001</v>
      </c>
      <c r="E14" s="9">
        <f>VLOOKUP($A14,'Full download (20231229)'!$A$2:$BK$245,E$1,FALSE)/1000000</f>
        <v>2525.1</v>
      </c>
      <c r="F14" s="14">
        <f>VLOOKUP($A14,'Full download (20231229)'!$A$2:$BK$245,F$1,FALSE)</f>
        <v>39757</v>
      </c>
      <c r="G14" s="15">
        <f>VLOOKUP($A14,'Full download (20231229)'!$A$2:$BK$245,G$1,FALSE)</f>
        <v>1.09E-2</v>
      </c>
      <c r="H14" s="20">
        <f t="shared" si="1"/>
        <v>3.1485638407254863</v>
      </c>
      <c r="J14" s="17">
        <f>VLOOKUP($A14,'Full download (20231229)'!$A$2:$BK$245,J$1,FALSE)</f>
        <v>20329143</v>
      </c>
      <c r="K14" s="19">
        <f>VLOOKUP($A14,'Full download (20231229)'!$A$2:$BK$245,K$1,FALSE)</f>
        <v>39.450000000000003</v>
      </c>
      <c r="L14" s="10">
        <f t="shared" si="2"/>
        <v>801.98469135000005</v>
      </c>
      <c r="N14" s="12">
        <f t="shared" si="0"/>
        <v>12</v>
      </c>
      <c r="O14" s="8" t="s">
        <v>11</v>
      </c>
    </row>
    <row r="15" spans="1:15" x14ac:dyDescent="0.3">
      <c r="A15" t="s">
        <v>94</v>
      </c>
      <c r="B15" s="13" t="str">
        <f>VLOOKUP($A15,'Full download (20231229)'!$A$3:$BK$245,B$1,FALSE)</f>
        <v>Direxion Daily Financial Bull 3X Shares</v>
      </c>
      <c r="C15" s="11" t="str">
        <f>VLOOKUP($A15,'Full download (20231229)'!$A$3:$BK$245,C$1,FALSE)</f>
        <v>3x</v>
      </c>
      <c r="D15" s="23">
        <f>VLOOKUP($A15,'Full download (20231229)'!$A$3:$BK$245,D$1,FALSE)</f>
        <v>0.40649999999999997</v>
      </c>
      <c r="E15" s="9">
        <f>VLOOKUP($A15,'Full download (20231229)'!$A$2:$BK$245,E$1,FALSE)/1000000</f>
        <v>2060.42</v>
      </c>
      <c r="F15" s="14">
        <f>VLOOKUP($A15,'Full download (20231229)'!$A$2:$BK$245,F$1,FALSE)</f>
        <v>39758</v>
      </c>
      <c r="G15" s="15">
        <f>VLOOKUP($A15,'Full download (20231229)'!$A$2:$BK$245,G$1,FALSE)</f>
        <v>9.5999999999999992E-3</v>
      </c>
      <c r="H15" s="20">
        <f t="shared" si="1"/>
        <v>33.905733205210929</v>
      </c>
      <c r="J15" s="17">
        <f>VLOOKUP($A15,'Full download (20231229)'!$A$2:$BK$245,J$1,FALSE)</f>
        <v>735258</v>
      </c>
      <c r="K15" s="19">
        <f>VLOOKUP($A15,'Full download (20231229)'!$A$2:$BK$245,K$1,FALSE)</f>
        <v>82.65</v>
      </c>
      <c r="L15" s="10">
        <f t="shared" si="2"/>
        <v>60.7690737</v>
      </c>
      <c r="N15" s="12">
        <f t="shared" si="0"/>
        <v>13</v>
      </c>
      <c r="O15" s="8" t="s">
        <v>12</v>
      </c>
    </row>
    <row r="16" spans="1:15" x14ac:dyDescent="0.3">
      <c r="A16" t="s">
        <v>141</v>
      </c>
      <c r="B16" s="13" t="str">
        <f>VLOOKUP($A16,'Full download (20231229)'!$A$3:$BK$245,B$1,FALSE)</f>
        <v>MicroSectors U.S. Big Oil Index 3X Leveraged ETN</v>
      </c>
      <c r="C16" s="11" t="str">
        <f>VLOOKUP($A16,'Full download (20231229)'!$A$3:$BK$245,C$1,FALSE)</f>
        <v>3x</v>
      </c>
      <c r="D16" s="23">
        <f>VLOOKUP($A16,'Full download (20231229)'!$A$3:$BK$245,D$1,FALSE)</f>
        <v>0.56640000000000001</v>
      </c>
      <c r="E16" s="9">
        <f>VLOOKUP($A16,'Full download (20231229)'!$A$2:$BK$245,E$1,FALSE)/1000000</f>
        <v>1641.9</v>
      </c>
      <c r="F16" s="14">
        <f>VLOOKUP($A16,'Full download (20231229)'!$A$2:$BK$245,F$1,FALSE)</f>
        <v>43564</v>
      </c>
      <c r="G16" s="15">
        <f>VLOOKUP($A16,'Full download (20231229)'!$A$2:$BK$245,G$1,FALSE)</f>
        <v>9.4999999999999998E-3</v>
      </c>
      <c r="H16" s="20">
        <f t="shared" si="1"/>
        <v>65.031643069080047</v>
      </c>
      <c r="J16" s="17">
        <f>VLOOKUP($A16,'Full download (20231229)'!$A$2:$BK$245,J$1,FALSE)</f>
        <v>60948</v>
      </c>
      <c r="K16" s="19">
        <f>VLOOKUP($A16,'Full download (20231229)'!$A$2:$BK$245,K$1,FALSE)</f>
        <v>414.25</v>
      </c>
      <c r="L16" s="10">
        <f t="shared" si="2"/>
        <v>25.247709</v>
      </c>
      <c r="N16" s="12">
        <f t="shared" si="0"/>
        <v>14</v>
      </c>
      <c r="O16" s="8" t="s">
        <v>13</v>
      </c>
    </row>
    <row r="17" spans="1:15" x14ac:dyDescent="0.3">
      <c r="A17" t="s">
        <v>139</v>
      </c>
      <c r="B17" s="13" t="str">
        <f>VLOOKUP($A17,'Full download (20231229)'!$A$3:$BK$245,B$1,FALSE)</f>
        <v>Direxion Daily S&amp;P Biotech Bull 3x Shares</v>
      </c>
      <c r="C17" s="11" t="str">
        <f>VLOOKUP($A17,'Full download (20231229)'!$A$3:$BK$245,C$1,FALSE)</f>
        <v>3x</v>
      </c>
      <c r="D17" s="23">
        <f>VLOOKUP($A17,'Full download (20231229)'!$A$3:$BK$245,D$1,FALSE)</f>
        <v>1.0346</v>
      </c>
      <c r="E17" s="9">
        <f>VLOOKUP($A17,'Full download (20231229)'!$A$2:$BK$245,E$1,FALSE)/1000000</f>
        <v>1340.07</v>
      </c>
      <c r="F17" s="14">
        <f>VLOOKUP($A17,'Full download (20231229)'!$A$2:$BK$245,F$1,FALSE)</f>
        <v>42152</v>
      </c>
      <c r="G17" s="15">
        <f>VLOOKUP($A17,'Full download (20231229)'!$A$2:$BK$245,G$1,FALSE)</f>
        <v>1.01E-2</v>
      </c>
      <c r="H17" s="20">
        <f t="shared" si="1"/>
        <v>4.8953339975925827</v>
      </c>
      <c r="J17" s="17">
        <f>VLOOKUP($A17,'Full download (20231229)'!$A$2:$BK$245,J$1,FALSE)</f>
        <v>2244358</v>
      </c>
      <c r="K17" s="19">
        <f>VLOOKUP($A17,'Full download (20231229)'!$A$2:$BK$245,K$1,FALSE)</f>
        <v>121.97</v>
      </c>
      <c r="L17" s="10">
        <f t="shared" si="2"/>
        <v>273.74434525999999</v>
      </c>
      <c r="N17" s="12">
        <f t="shared" si="0"/>
        <v>15</v>
      </c>
      <c r="O17" s="8" t="s">
        <v>14</v>
      </c>
    </row>
    <row r="18" spans="1:15" x14ac:dyDescent="0.3">
      <c r="A18" t="s">
        <v>113</v>
      </c>
      <c r="B18" s="13" t="str">
        <f>VLOOKUP($A18,'Full download (20231229)'!$A$3:$BK$245,B$1,FALSE)</f>
        <v>ProShares Short S&amp;P500</v>
      </c>
      <c r="C18" s="11" t="str">
        <f>VLOOKUP($A18,'Full download (20231229)'!$A$3:$BK$245,C$1,FALSE)</f>
        <v>-1x</v>
      </c>
      <c r="D18" s="23">
        <f>VLOOKUP($A18,'Full download (20231229)'!$A$3:$BK$245,D$1,FALSE)</f>
        <v>0.1169</v>
      </c>
      <c r="E18" s="9">
        <f>VLOOKUP($A18,'Full download (20231229)'!$A$2:$BK$245,E$1,FALSE)/1000000</f>
        <v>1277.69</v>
      </c>
      <c r="F18" s="14">
        <f>VLOOKUP($A18,'Full download (20231229)'!$A$2:$BK$245,F$1,FALSE)</f>
        <v>38887</v>
      </c>
      <c r="G18" s="15">
        <f>VLOOKUP($A18,'Full download (20231229)'!$A$2:$BK$245,G$1,FALSE)</f>
        <v>8.8000000000000005E-3</v>
      </c>
      <c r="H18" s="20">
        <f t="shared" si="1"/>
        <v>4.4227554566993597</v>
      </c>
      <c r="J18" s="17">
        <f>VLOOKUP($A18,'Full download (20231229)'!$A$2:$BK$245,J$1,FALSE)</f>
        <v>22239418</v>
      </c>
      <c r="K18" s="19">
        <f>VLOOKUP($A18,'Full download (20231229)'!$A$2:$BK$245,K$1,FALSE)</f>
        <v>12.99</v>
      </c>
      <c r="L18" s="10">
        <f t="shared" si="2"/>
        <v>288.89003981999997</v>
      </c>
      <c r="N18" s="12">
        <f t="shared" si="0"/>
        <v>16</v>
      </c>
      <c r="O18" s="8" t="s">
        <v>15</v>
      </c>
    </row>
    <row r="19" spans="1:15" x14ac:dyDescent="0.3">
      <c r="A19" t="s">
        <v>534</v>
      </c>
      <c r="B19" s="13" t="str">
        <f>VLOOKUP($A19,'Full download (20231229)'!$A$3:$BK$245,B$1,FALSE)</f>
        <v>Direxion Daily TSLA Bull 1.5X Shares ETF</v>
      </c>
      <c r="C19" s="11" t="str">
        <f>VLOOKUP($A19,'Full download (20231229)'!$A$3:$BK$245,C$1,FALSE)</f>
        <v>1.5x</v>
      </c>
      <c r="D19" s="23">
        <f>VLOOKUP($A19,'Full download (20231229)'!$A$3:$BK$245,D$1,FALSE)</f>
        <v>0.70450000000000002</v>
      </c>
      <c r="E19" s="9">
        <f>VLOOKUP($A19,'Full download (20231229)'!$A$2:$BK$245,E$1,FALSE)/1000000</f>
        <v>1092.54</v>
      </c>
      <c r="F19" s="14">
        <f>VLOOKUP($A19,'Full download (20231229)'!$A$2:$BK$245,F$1,FALSE)</f>
        <v>44782</v>
      </c>
      <c r="G19" s="15">
        <f>VLOOKUP($A19,'Full download (20231229)'!$A$2:$BK$245,G$1,FALSE)</f>
        <v>1.0800000000000001E-2</v>
      </c>
      <c r="H19" s="20">
        <f t="shared" si="1"/>
        <v>4.8760596347847098</v>
      </c>
      <c r="J19" s="17">
        <f>VLOOKUP($A19,'Full download (20231229)'!$A$2:$BK$245,J$1,FALSE)</f>
        <v>15603208</v>
      </c>
      <c r="K19" s="19">
        <f>VLOOKUP($A19,'Full download (20231229)'!$A$2:$BK$245,K$1,FALSE)</f>
        <v>14.36</v>
      </c>
      <c r="L19" s="10">
        <f t="shared" si="2"/>
        <v>224.06206688</v>
      </c>
      <c r="N19" s="12">
        <f t="shared" si="0"/>
        <v>17</v>
      </c>
      <c r="O19" s="8" t="s">
        <v>16</v>
      </c>
    </row>
    <row r="20" spans="1:15" x14ac:dyDescent="0.3">
      <c r="N20" s="12">
        <f t="shared" si="0"/>
        <v>18</v>
      </c>
      <c r="O20" s="8" t="s">
        <v>17</v>
      </c>
    </row>
    <row r="21" spans="1:15" x14ac:dyDescent="0.3">
      <c r="N21" s="12">
        <f t="shared" si="0"/>
        <v>19</v>
      </c>
      <c r="O21" s="8" t="s">
        <v>18</v>
      </c>
    </row>
    <row r="22" spans="1:15" x14ac:dyDescent="0.3">
      <c r="N22" s="12">
        <f t="shared" si="0"/>
        <v>20</v>
      </c>
      <c r="O22" s="8" t="s">
        <v>19</v>
      </c>
    </row>
    <row r="23" spans="1:15" x14ac:dyDescent="0.3">
      <c r="N23" s="12">
        <f t="shared" si="0"/>
        <v>21</v>
      </c>
      <c r="O23" s="8" t="s">
        <v>20</v>
      </c>
    </row>
    <row r="24" spans="1:15" x14ac:dyDescent="0.3">
      <c r="N24" s="12">
        <f t="shared" si="0"/>
        <v>22</v>
      </c>
      <c r="O24" s="8" t="s">
        <v>21</v>
      </c>
    </row>
    <row r="25" spans="1:15" x14ac:dyDescent="0.3">
      <c r="N25" s="12">
        <f t="shared" si="0"/>
        <v>23</v>
      </c>
      <c r="O25" s="8" t="s">
        <v>22</v>
      </c>
    </row>
    <row r="26" spans="1:15" x14ac:dyDescent="0.3">
      <c r="N26" s="12">
        <f t="shared" si="0"/>
        <v>24</v>
      </c>
      <c r="O26" s="8" t="s">
        <v>23</v>
      </c>
    </row>
    <row r="27" spans="1:15" x14ac:dyDescent="0.3">
      <c r="N27" s="12">
        <f t="shared" si="0"/>
        <v>25</v>
      </c>
      <c r="O27" s="8" t="s">
        <v>24</v>
      </c>
    </row>
    <row r="28" spans="1:15" x14ac:dyDescent="0.3">
      <c r="N28" s="12">
        <f t="shared" si="0"/>
        <v>26</v>
      </c>
      <c r="O28" s="8" t="s">
        <v>25</v>
      </c>
    </row>
    <row r="29" spans="1:15" x14ac:dyDescent="0.3">
      <c r="N29" s="12">
        <f t="shared" si="0"/>
        <v>27</v>
      </c>
      <c r="O29" s="8" t="s">
        <v>26</v>
      </c>
    </row>
    <row r="30" spans="1:15" x14ac:dyDescent="0.3">
      <c r="N30" s="12">
        <f t="shared" si="0"/>
        <v>28</v>
      </c>
      <c r="O30" s="8" t="s">
        <v>27</v>
      </c>
    </row>
    <row r="31" spans="1:15" x14ac:dyDescent="0.3">
      <c r="N31" s="12">
        <f t="shared" si="0"/>
        <v>29</v>
      </c>
      <c r="O31" s="8" t="s">
        <v>28</v>
      </c>
    </row>
    <row r="32" spans="1:15" x14ac:dyDescent="0.3">
      <c r="N32" s="12">
        <f t="shared" si="0"/>
        <v>30</v>
      </c>
      <c r="O32" s="8" t="s">
        <v>29</v>
      </c>
    </row>
    <row r="33" spans="14:15" x14ac:dyDescent="0.3">
      <c r="N33" s="12">
        <f t="shared" si="0"/>
        <v>31</v>
      </c>
      <c r="O33" s="8" t="s">
        <v>30</v>
      </c>
    </row>
    <row r="34" spans="14:15" x14ac:dyDescent="0.3">
      <c r="N34" s="12">
        <f t="shared" si="0"/>
        <v>32</v>
      </c>
      <c r="O34" s="8" t="s">
        <v>31</v>
      </c>
    </row>
    <row r="35" spans="14:15" x14ac:dyDescent="0.3">
      <c r="N35" s="12">
        <f t="shared" si="0"/>
        <v>33</v>
      </c>
      <c r="O35" s="8" t="s">
        <v>32</v>
      </c>
    </row>
    <row r="36" spans="14:15" x14ac:dyDescent="0.3">
      <c r="N36" s="12">
        <f t="shared" si="0"/>
        <v>34</v>
      </c>
      <c r="O36" s="8" t="s">
        <v>33</v>
      </c>
    </row>
    <row r="37" spans="14:15" x14ac:dyDescent="0.3">
      <c r="N37" s="12">
        <f t="shared" si="0"/>
        <v>35</v>
      </c>
      <c r="O37" s="8" t="s">
        <v>34</v>
      </c>
    </row>
    <row r="38" spans="14:15" x14ac:dyDescent="0.3">
      <c r="N38" s="12">
        <f t="shared" si="0"/>
        <v>36</v>
      </c>
      <c r="O38" s="8" t="s">
        <v>35</v>
      </c>
    </row>
    <row r="39" spans="14:15" x14ac:dyDescent="0.3">
      <c r="N39" s="12">
        <f t="shared" si="0"/>
        <v>37</v>
      </c>
      <c r="O39" s="8" t="s">
        <v>36</v>
      </c>
    </row>
    <row r="40" spans="14:15" x14ac:dyDescent="0.3">
      <c r="N40" s="12">
        <f t="shared" si="0"/>
        <v>38</v>
      </c>
      <c r="O40" s="8" t="s">
        <v>37</v>
      </c>
    </row>
    <row r="41" spans="14:15" x14ac:dyDescent="0.3">
      <c r="N41" s="12">
        <f t="shared" si="0"/>
        <v>39</v>
      </c>
      <c r="O41" s="8" t="s">
        <v>38</v>
      </c>
    </row>
    <row r="42" spans="14:15" x14ac:dyDescent="0.3">
      <c r="N42" s="12">
        <f t="shared" si="0"/>
        <v>40</v>
      </c>
      <c r="O42" s="8" t="s">
        <v>39</v>
      </c>
    </row>
    <row r="43" spans="14:15" x14ac:dyDescent="0.3">
      <c r="N43" s="12">
        <f t="shared" si="0"/>
        <v>41</v>
      </c>
      <c r="O43" s="8" t="s">
        <v>40</v>
      </c>
    </row>
    <row r="44" spans="14:15" x14ac:dyDescent="0.3">
      <c r="N44" s="12">
        <f t="shared" si="0"/>
        <v>42</v>
      </c>
      <c r="O44" s="8" t="s">
        <v>41</v>
      </c>
    </row>
    <row r="45" spans="14:15" x14ac:dyDescent="0.3">
      <c r="N45" s="12">
        <f t="shared" si="0"/>
        <v>43</v>
      </c>
      <c r="O45" s="8" t="s">
        <v>42</v>
      </c>
    </row>
    <row r="46" spans="14:15" x14ac:dyDescent="0.3">
      <c r="N46" s="12">
        <f t="shared" si="0"/>
        <v>44</v>
      </c>
      <c r="O46" s="8" t="s">
        <v>43</v>
      </c>
    </row>
    <row r="47" spans="14:15" x14ac:dyDescent="0.3">
      <c r="N47" s="12">
        <f t="shared" si="0"/>
        <v>45</v>
      </c>
      <c r="O47" s="8" t="s">
        <v>44</v>
      </c>
    </row>
    <row r="48" spans="14:15" x14ac:dyDescent="0.3">
      <c r="N48" s="12">
        <f t="shared" si="0"/>
        <v>46</v>
      </c>
      <c r="O48" s="8" t="s">
        <v>45</v>
      </c>
    </row>
    <row r="49" spans="14:15" x14ac:dyDescent="0.3">
      <c r="N49" s="12">
        <f t="shared" si="0"/>
        <v>47</v>
      </c>
      <c r="O49" s="8" t="s">
        <v>46</v>
      </c>
    </row>
    <row r="50" spans="14:15" x14ac:dyDescent="0.3">
      <c r="N50" s="12">
        <f t="shared" si="0"/>
        <v>48</v>
      </c>
      <c r="O50" s="8" t="s">
        <v>47</v>
      </c>
    </row>
    <row r="51" spans="14:15" x14ac:dyDescent="0.3">
      <c r="N51" s="12">
        <f t="shared" si="0"/>
        <v>49</v>
      </c>
      <c r="O51" s="8" t="s">
        <v>48</v>
      </c>
    </row>
    <row r="52" spans="14:15" x14ac:dyDescent="0.3">
      <c r="N52" s="12">
        <f t="shared" si="0"/>
        <v>50</v>
      </c>
      <c r="O52" s="8" t="s">
        <v>49</v>
      </c>
    </row>
    <row r="53" spans="14:15" x14ac:dyDescent="0.3">
      <c r="N53" s="12">
        <f t="shared" si="0"/>
        <v>51</v>
      </c>
      <c r="O53" s="8" t="s">
        <v>50</v>
      </c>
    </row>
    <row r="54" spans="14:15" x14ac:dyDescent="0.3">
      <c r="N54" s="12">
        <f t="shared" si="0"/>
        <v>52</v>
      </c>
      <c r="O54" s="8" t="s">
        <v>51</v>
      </c>
    </row>
    <row r="55" spans="14:15" x14ac:dyDescent="0.3">
      <c r="N55" s="12">
        <f t="shared" si="0"/>
        <v>53</v>
      </c>
      <c r="O55" s="8" t="s">
        <v>52</v>
      </c>
    </row>
    <row r="56" spans="14:15" x14ac:dyDescent="0.3">
      <c r="N56" s="12">
        <f t="shared" si="0"/>
        <v>54</v>
      </c>
      <c r="O56" s="8" t="s">
        <v>53</v>
      </c>
    </row>
    <row r="57" spans="14:15" x14ac:dyDescent="0.3">
      <c r="N57" s="12">
        <f t="shared" si="0"/>
        <v>55</v>
      </c>
      <c r="O57" s="8" t="s">
        <v>54</v>
      </c>
    </row>
    <row r="58" spans="14:15" x14ac:dyDescent="0.3">
      <c r="N58" s="12">
        <f t="shared" si="0"/>
        <v>56</v>
      </c>
      <c r="O58" s="8" t="s">
        <v>27</v>
      </c>
    </row>
    <row r="59" spans="14:15" x14ac:dyDescent="0.3">
      <c r="N59" s="12">
        <f t="shared" si="0"/>
        <v>57</v>
      </c>
      <c r="O59" s="8" t="s">
        <v>55</v>
      </c>
    </row>
    <row r="60" spans="14:15" x14ac:dyDescent="0.3">
      <c r="N60" s="12">
        <f t="shared" si="0"/>
        <v>58</v>
      </c>
      <c r="O60" s="8" t="s">
        <v>56</v>
      </c>
    </row>
    <row r="61" spans="14:15" x14ac:dyDescent="0.3">
      <c r="N61" s="12">
        <f t="shared" si="0"/>
        <v>59</v>
      </c>
      <c r="O61" s="8" t="s">
        <v>57</v>
      </c>
    </row>
    <row r="62" spans="14:15" x14ac:dyDescent="0.3">
      <c r="N62" s="12">
        <f t="shared" si="0"/>
        <v>60</v>
      </c>
      <c r="O62" s="8" t="s">
        <v>58</v>
      </c>
    </row>
    <row r="63" spans="14:15" x14ac:dyDescent="0.3">
      <c r="N63" s="12">
        <f t="shared" si="0"/>
        <v>61</v>
      </c>
      <c r="O63" s="8" t="s">
        <v>59</v>
      </c>
    </row>
    <row r="64" spans="14:15" x14ac:dyDescent="0.3">
      <c r="N64" s="12">
        <f t="shared" si="0"/>
        <v>62</v>
      </c>
      <c r="O64" s="8" t="s">
        <v>60</v>
      </c>
    </row>
    <row r="65" spans="14:15" x14ac:dyDescent="0.3">
      <c r="N65" s="12">
        <f t="shared" si="0"/>
        <v>63</v>
      </c>
      <c r="O65" s="8" t="s">
        <v>61</v>
      </c>
    </row>
    <row r="139" spans="1:1" x14ac:dyDescent="0.3">
      <c r="A139" s="8"/>
    </row>
    <row r="140" spans="1:1" x14ac:dyDescent="0.3">
      <c r="A140" s="8"/>
    </row>
  </sheetData>
  <mergeCells count="3">
    <mergeCell ref="A2:H2"/>
    <mergeCell ref="J2:L2"/>
    <mergeCell ref="N2:O2"/>
  </mergeCells>
  <printOptions horizontalCentered="1"/>
  <pageMargins left="0.7" right="0.7" top="0.75" bottom="0.75" header="0.3" footer="0.3"/>
  <pageSetup scale="3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0016F-0C39-4211-8D53-7F92801FB303}">
  <sheetPr codeName="Sheet6"/>
  <dimension ref="A1:BK245"/>
  <sheetViews>
    <sheetView topLeftCell="AB207" workbookViewId="0">
      <selection activeCell="C2" sqref="C2"/>
    </sheetView>
  </sheetViews>
  <sheetFormatPr defaultRowHeight="16.5" x14ac:dyDescent="0.3"/>
  <cols>
    <col min="2" max="2" width="74" bestFit="1" customWidth="1"/>
    <col min="3" max="3" width="13.75" bestFit="1" customWidth="1"/>
    <col min="4" max="4" width="16.125" bestFit="1" customWidth="1"/>
    <col min="7" max="8" width="9" style="21"/>
    <col min="24" max="24" width="11.125" bestFit="1" customWidth="1"/>
    <col min="25" max="25" width="6" bestFit="1" customWidth="1"/>
    <col min="26" max="26" width="20" bestFit="1" customWidth="1"/>
    <col min="27" max="27" width="13.25" bestFit="1" customWidth="1"/>
    <col min="28" max="28" width="8.625" bestFit="1" customWidth="1"/>
    <col min="29" max="29" width="23.25" bestFit="1" customWidth="1"/>
    <col min="30" max="30" width="18.5" bestFit="1" customWidth="1"/>
    <col min="31" max="31" width="18" bestFit="1" customWidth="1"/>
    <col min="32" max="32" width="9.125" bestFit="1" customWidth="1"/>
    <col min="33" max="33" width="5.5" bestFit="1" customWidth="1"/>
    <col min="34" max="34" width="14.25" bestFit="1" customWidth="1"/>
    <col min="35" max="36" width="15.25" bestFit="1" customWidth="1"/>
    <col min="37" max="37" width="16.25" bestFit="1" customWidth="1"/>
    <col min="38" max="38" width="39.625" bestFit="1" customWidth="1"/>
    <col min="39" max="39" width="12.125" bestFit="1" customWidth="1"/>
    <col min="40" max="42" width="11" bestFit="1" customWidth="1"/>
    <col min="43" max="43" width="12.25" bestFit="1" customWidth="1"/>
    <col min="44" max="44" width="12.375" bestFit="1" customWidth="1"/>
    <col min="45" max="45" width="8.875" bestFit="1" customWidth="1"/>
    <col min="46" max="47" width="14.25" bestFit="1" customWidth="1"/>
    <col min="48" max="48" width="9.125" bestFit="1" customWidth="1"/>
    <col min="49" max="49" width="11" bestFit="1" customWidth="1"/>
    <col min="50" max="50" width="5.875" bestFit="1" customWidth="1"/>
    <col min="51" max="51" width="8.375" bestFit="1" customWidth="1"/>
    <col min="52" max="52" width="8.5" bestFit="1" customWidth="1"/>
    <col min="53" max="53" width="11.5" bestFit="1" customWidth="1"/>
    <col min="54" max="54" width="8.5" bestFit="1" customWidth="1"/>
    <col min="55" max="55" width="15.875" bestFit="1" customWidth="1"/>
    <col min="56" max="56" width="8.625" bestFit="1" customWidth="1"/>
    <col min="57" max="57" width="13" bestFit="1" customWidth="1"/>
    <col min="58" max="58" width="9.375" bestFit="1" customWidth="1"/>
    <col min="59" max="59" width="26" bestFit="1" customWidth="1"/>
    <col min="60" max="60" width="27.75" bestFit="1" customWidth="1"/>
    <col min="61" max="61" width="38.375" bestFit="1" customWidth="1"/>
    <col min="62" max="62" width="23.5" bestFit="1" customWidth="1"/>
    <col min="63" max="63" width="28.75" bestFit="1" customWidth="1"/>
  </cols>
  <sheetData>
    <row r="1" spans="1:63" x14ac:dyDescent="0.3">
      <c r="A1" t="s">
        <v>593</v>
      </c>
    </row>
    <row r="2" spans="1:63" x14ac:dyDescent="0.3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s="21" t="s">
        <v>6</v>
      </c>
      <c r="H2" s="21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  <c r="AC2" t="s">
        <v>28</v>
      </c>
      <c r="AD2" t="s">
        <v>29</v>
      </c>
      <c r="AE2" t="s">
        <v>30</v>
      </c>
      <c r="AF2" t="s">
        <v>31</v>
      </c>
      <c r="AG2" t="s">
        <v>32</v>
      </c>
      <c r="AH2" t="s">
        <v>33</v>
      </c>
      <c r="AI2" t="s">
        <v>34</v>
      </c>
      <c r="AJ2" t="s">
        <v>35</v>
      </c>
      <c r="AK2" t="s">
        <v>36</v>
      </c>
      <c r="AL2" t="s">
        <v>37</v>
      </c>
      <c r="AM2" t="s">
        <v>38</v>
      </c>
      <c r="AN2" t="s">
        <v>39</v>
      </c>
      <c r="AO2" t="s">
        <v>40</v>
      </c>
      <c r="AP2" t="s">
        <v>41</v>
      </c>
      <c r="AQ2" t="s">
        <v>42</v>
      </c>
      <c r="AR2" t="s">
        <v>43</v>
      </c>
      <c r="AS2" t="s">
        <v>44</v>
      </c>
      <c r="AT2" t="s">
        <v>45</v>
      </c>
      <c r="AU2" t="s">
        <v>46</v>
      </c>
      <c r="AV2" t="s">
        <v>47</v>
      </c>
      <c r="AW2" t="s">
        <v>48</v>
      </c>
      <c r="AX2" t="s">
        <v>49</v>
      </c>
      <c r="AY2" t="s">
        <v>50</v>
      </c>
      <c r="AZ2" t="s">
        <v>51</v>
      </c>
      <c r="BA2" t="s">
        <v>52</v>
      </c>
      <c r="BB2" t="s">
        <v>53</v>
      </c>
      <c r="BC2" t="s">
        <v>54</v>
      </c>
      <c r="BD2" t="s">
        <v>27</v>
      </c>
      <c r="BE2" t="s">
        <v>55</v>
      </c>
      <c r="BF2" t="s">
        <v>56</v>
      </c>
      <c r="BG2" t="s">
        <v>57</v>
      </c>
      <c r="BH2" t="s">
        <v>58</v>
      </c>
      <c r="BI2" t="s">
        <v>59</v>
      </c>
      <c r="BJ2" t="s">
        <v>60</v>
      </c>
      <c r="BK2" t="s">
        <v>61</v>
      </c>
    </row>
    <row r="3" spans="1:63" x14ac:dyDescent="0.3">
      <c r="A3" t="s">
        <v>503</v>
      </c>
      <c r="B3" t="s">
        <v>504</v>
      </c>
      <c r="C3" t="s">
        <v>53</v>
      </c>
      <c r="D3" s="1">
        <v>65415500</v>
      </c>
      <c r="E3" s="2">
        <v>3167544</v>
      </c>
      <c r="F3" s="3">
        <v>13.73</v>
      </c>
      <c r="H3" s="21" t="s">
        <v>88</v>
      </c>
      <c r="I3" t="b">
        <v>0</v>
      </c>
      <c r="J3" t="b">
        <v>0</v>
      </c>
      <c r="K3" s="4">
        <v>-0.1338</v>
      </c>
      <c r="L3" s="4">
        <v>-0.2177</v>
      </c>
      <c r="M3" s="4">
        <v>-0.95279999999999998</v>
      </c>
      <c r="N3" s="4">
        <v>-0.95309999999999995</v>
      </c>
      <c r="O3" t="s">
        <v>74</v>
      </c>
      <c r="P3" t="s">
        <v>74</v>
      </c>
      <c r="Q3" s="3">
        <v>-6.2796589999999997</v>
      </c>
      <c r="R3" s="3">
        <v>5.0730079999999997</v>
      </c>
      <c r="S3" s="3">
        <v>220.30819099999999</v>
      </c>
      <c r="T3" s="3">
        <v>223.21484100000001</v>
      </c>
      <c r="U3" s="3">
        <v>425.15220900000003</v>
      </c>
      <c r="V3" s="3">
        <v>425.15220900000003</v>
      </c>
      <c r="W3" t="s">
        <v>126</v>
      </c>
      <c r="X3" s="5">
        <v>44648</v>
      </c>
      <c r="Y3" s="4">
        <v>2.1899999999999999E-2</v>
      </c>
      <c r="Z3" s="3">
        <v>0</v>
      </c>
      <c r="AA3" s="5" t="s">
        <v>74</v>
      </c>
      <c r="AB3" s="3" t="s">
        <v>74</v>
      </c>
      <c r="AC3" s="4">
        <v>0</v>
      </c>
      <c r="AD3" t="s">
        <v>74</v>
      </c>
      <c r="AE3" s="4">
        <v>0.76</v>
      </c>
      <c r="AF3" t="s">
        <v>74</v>
      </c>
      <c r="AG3">
        <v>9.42</v>
      </c>
      <c r="AH3" s="4">
        <v>0.113</v>
      </c>
      <c r="AI3" s="4">
        <v>0.71530000000000005</v>
      </c>
      <c r="AJ3" s="4">
        <v>0.89680000000000004</v>
      </c>
      <c r="AK3" s="4">
        <v>1.1069</v>
      </c>
      <c r="AL3" t="s">
        <v>505</v>
      </c>
      <c r="AM3">
        <v>3</v>
      </c>
      <c r="AN3" s="4">
        <v>1</v>
      </c>
      <c r="AO3" s="4">
        <v>1</v>
      </c>
      <c r="AP3" s="4">
        <v>1</v>
      </c>
      <c r="AQ3" s="6">
        <v>0.28000000000000003</v>
      </c>
      <c r="AR3" s="6">
        <v>0.28000000000000003</v>
      </c>
      <c r="AS3" t="s">
        <v>506</v>
      </c>
      <c r="AT3" s="3">
        <v>13.19</v>
      </c>
      <c r="AU3" s="3">
        <v>18.309999999999999</v>
      </c>
      <c r="AV3" s="3">
        <v>13.35</v>
      </c>
      <c r="AW3" s="3">
        <v>14.25</v>
      </c>
      <c r="AX3">
        <v>34.19</v>
      </c>
      <c r="AY3" t="s">
        <v>74</v>
      </c>
      <c r="AZ3" t="s">
        <v>74</v>
      </c>
      <c r="BA3" t="s">
        <v>74</v>
      </c>
      <c r="BB3" t="s">
        <v>74</v>
      </c>
      <c r="BC3" t="s">
        <v>74</v>
      </c>
      <c r="BD3" t="s">
        <v>74</v>
      </c>
      <c r="BE3" t="s">
        <v>74</v>
      </c>
      <c r="BF3" t="s">
        <v>74</v>
      </c>
      <c r="BG3" s="4" t="s">
        <v>74</v>
      </c>
      <c r="BH3" s="4" t="s">
        <v>74</v>
      </c>
      <c r="BI3" t="s">
        <v>74</v>
      </c>
      <c r="BJ3" s="4" t="s">
        <v>74</v>
      </c>
      <c r="BK3" s="4" t="s">
        <v>74</v>
      </c>
    </row>
    <row r="4" spans="1:63" x14ac:dyDescent="0.3">
      <c r="A4" t="s">
        <v>507</v>
      </c>
      <c r="B4" t="s">
        <v>508</v>
      </c>
      <c r="C4" t="s">
        <v>53</v>
      </c>
      <c r="D4" s="1">
        <v>137058000</v>
      </c>
      <c r="E4">
        <v>2070042</v>
      </c>
      <c r="F4" s="3">
        <v>37.729999999999997</v>
      </c>
      <c r="G4" s="21" t="b">
        <v>1</v>
      </c>
      <c r="H4" s="21" t="s">
        <v>467</v>
      </c>
      <c r="I4" t="b">
        <v>0</v>
      </c>
      <c r="J4" t="b">
        <v>0</v>
      </c>
      <c r="K4" s="4">
        <v>6.5500000000000003E-2</v>
      </c>
      <c r="L4" s="4">
        <v>9.3600000000000003E-2</v>
      </c>
      <c r="M4" s="4">
        <v>1.5737000000000001</v>
      </c>
      <c r="N4" s="4">
        <v>1.5719000000000001</v>
      </c>
      <c r="O4" t="s">
        <v>74</v>
      </c>
      <c r="P4" t="s">
        <v>74</v>
      </c>
      <c r="Q4" s="3">
        <v>13.433742000000001</v>
      </c>
      <c r="R4" s="3">
        <v>-15.0791</v>
      </c>
      <c r="S4" s="3">
        <v>-14.809692999999999</v>
      </c>
      <c r="T4" s="3">
        <v>-18.924068999999999</v>
      </c>
      <c r="U4" s="3">
        <v>13.796231000000001</v>
      </c>
      <c r="V4" s="3">
        <v>13.796231000000001</v>
      </c>
      <c r="W4" t="s">
        <v>474</v>
      </c>
      <c r="X4" s="5">
        <v>44648</v>
      </c>
      <c r="Y4" s="4">
        <v>1.47E-2</v>
      </c>
      <c r="Z4" s="3">
        <v>0</v>
      </c>
      <c r="AA4" s="5" t="s">
        <v>74</v>
      </c>
      <c r="AB4" s="3" t="s">
        <v>74</v>
      </c>
      <c r="AC4" s="4">
        <v>0</v>
      </c>
      <c r="AD4" t="s">
        <v>74</v>
      </c>
      <c r="AE4" s="4">
        <v>6.6500000000000004E-2</v>
      </c>
      <c r="AF4" t="s">
        <v>74</v>
      </c>
      <c r="AG4">
        <v>4.78</v>
      </c>
      <c r="AH4" s="4">
        <v>2.3250000000000002</v>
      </c>
      <c r="AI4" s="4">
        <v>0.33689999999999998</v>
      </c>
      <c r="AJ4" s="4">
        <v>0.44069999999999998</v>
      </c>
      <c r="AK4" s="4">
        <v>0.55720000000000003</v>
      </c>
      <c r="AL4" t="s">
        <v>505</v>
      </c>
      <c r="AM4">
        <v>4</v>
      </c>
      <c r="AN4" s="4">
        <v>0.99990000000000001</v>
      </c>
      <c r="AO4" s="4">
        <v>0.99990000000000001</v>
      </c>
      <c r="AP4" s="4">
        <v>0.99990000000000001</v>
      </c>
      <c r="AQ4" s="6">
        <v>0.28000000000000003</v>
      </c>
      <c r="AR4" s="6">
        <v>0.28000000000000003</v>
      </c>
      <c r="AS4" t="s">
        <v>102</v>
      </c>
      <c r="AT4" s="3">
        <v>33.450000000000003</v>
      </c>
      <c r="AU4" s="3">
        <v>38.44</v>
      </c>
      <c r="AV4" s="3">
        <v>37.06</v>
      </c>
      <c r="AW4" s="3">
        <v>38.22</v>
      </c>
      <c r="AX4">
        <v>64.67</v>
      </c>
      <c r="AY4" t="s">
        <v>74</v>
      </c>
      <c r="AZ4" t="s">
        <v>69</v>
      </c>
      <c r="BA4" t="s">
        <v>74</v>
      </c>
      <c r="BB4" t="s">
        <v>74</v>
      </c>
      <c r="BC4" t="s">
        <v>74</v>
      </c>
      <c r="BD4" t="s">
        <v>74</v>
      </c>
      <c r="BE4" t="s">
        <v>74</v>
      </c>
      <c r="BF4" t="s">
        <v>74</v>
      </c>
      <c r="BG4" s="4" t="s">
        <v>74</v>
      </c>
      <c r="BH4" s="4" t="s">
        <v>74</v>
      </c>
      <c r="BI4" t="s">
        <v>74</v>
      </c>
      <c r="BJ4" s="4" t="s">
        <v>74</v>
      </c>
      <c r="BK4" s="4" t="s">
        <v>74</v>
      </c>
    </row>
    <row r="5" spans="1:63" x14ac:dyDescent="0.3">
      <c r="A5" t="s">
        <v>123</v>
      </c>
      <c r="B5" t="s">
        <v>124</v>
      </c>
      <c r="C5" t="s">
        <v>53</v>
      </c>
      <c r="D5" s="1">
        <v>345850000</v>
      </c>
      <c r="E5" s="2">
        <v>21031750</v>
      </c>
      <c r="F5" s="3">
        <v>8.44</v>
      </c>
      <c r="H5" s="21" t="s">
        <v>125</v>
      </c>
      <c r="I5" t="b">
        <v>0</v>
      </c>
      <c r="J5" t="b">
        <v>0</v>
      </c>
      <c r="K5" s="4">
        <v>-9.7299999999999998E-2</v>
      </c>
      <c r="L5" s="4">
        <v>-0.156</v>
      </c>
      <c r="M5" s="4">
        <v>-0.877</v>
      </c>
      <c r="N5" s="4">
        <v>-0.87749999999999995</v>
      </c>
      <c r="O5" s="4">
        <v>-0.80079999999999996</v>
      </c>
      <c r="P5" s="4">
        <v>-0.74880000000000002</v>
      </c>
      <c r="Q5" s="3">
        <v>-7.5780729999999998</v>
      </c>
      <c r="R5" s="3">
        <v>20.892002000000002</v>
      </c>
      <c r="S5" s="3">
        <v>606.50850200000002</v>
      </c>
      <c r="T5" s="3">
        <v>606.50850200000002</v>
      </c>
      <c r="U5" s="3">
        <v>727.95444799999996</v>
      </c>
      <c r="V5" s="3">
        <v>727.95444799999996</v>
      </c>
      <c r="W5" t="s">
        <v>126</v>
      </c>
      <c r="X5" s="5">
        <v>40819</v>
      </c>
      <c r="Y5" s="4">
        <v>9.4999999999999998E-3</v>
      </c>
      <c r="Z5" s="3">
        <v>0</v>
      </c>
      <c r="AA5" s="5" t="s">
        <v>74</v>
      </c>
      <c r="AB5" s="3" t="s">
        <v>74</v>
      </c>
      <c r="AC5" s="4">
        <v>0</v>
      </c>
      <c r="AD5" t="s">
        <v>63</v>
      </c>
      <c r="AE5" s="4">
        <v>0.17199999999999999</v>
      </c>
      <c r="AF5" t="s">
        <v>74</v>
      </c>
      <c r="AG5">
        <v>-4.76</v>
      </c>
      <c r="AH5" s="4">
        <v>2.3915999999999999</v>
      </c>
      <c r="AI5" s="4">
        <v>0.52729999999999999</v>
      </c>
      <c r="AJ5" s="4">
        <v>0.6714</v>
      </c>
      <c r="AK5" s="4">
        <v>0.83530000000000004</v>
      </c>
      <c r="AL5" t="s">
        <v>83</v>
      </c>
      <c r="AM5">
        <v>1</v>
      </c>
      <c r="AN5" s="4">
        <v>1</v>
      </c>
      <c r="AO5" s="4">
        <v>1</v>
      </c>
      <c r="AP5" s="4">
        <v>1</v>
      </c>
      <c r="AQ5" s="6">
        <v>0.28000000000000003</v>
      </c>
      <c r="AR5" s="6">
        <v>0.28000000000000003</v>
      </c>
      <c r="AS5" t="s">
        <v>102</v>
      </c>
      <c r="AT5" s="3">
        <v>8.18</v>
      </c>
      <c r="AU5" s="3">
        <v>10.37</v>
      </c>
      <c r="AV5" s="3">
        <v>8.25</v>
      </c>
      <c r="AW5" s="3">
        <v>8.68</v>
      </c>
      <c r="AX5">
        <v>34.44</v>
      </c>
      <c r="AY5" t="s">
        <v>65</v>
      </c>
      <c r="AZ5" t="s">
        <v>66</v>
      </c>
      <c r="BA5" t="s">
        <v>69</v>
      </c>
      <c r="BB5" t="s">
        <v>69</v>
      </c>
      <c r="BC5" t="s">
        <v>67</v>
      </c>
      <c r="BD5" t="s">
        <v>74</v>
      </c>
      <c r="BE5" t="s">
        <v>70</v>
      </c>
      <c r="BF5" t="s">
        <v>74</v>
      </c>
      <c r="BG5" s="4" t="s">
        <v>74</v>
      </c>
      <c r="BH5" s="4" t="s">
        <v>74</v>
      </c>
      <c r="BI5" t="s">
        <v>74</v>
      </c>
      <c r="BJ5" s="4" t="s">
        <v>74</v>
      </c>
      <c r="BK5" s="4" t="s">
        <v>74</v>
      </c>
    </row>
    <row r="6" spans="1:63" x14ac:dyDescent="0.3">
      <c r="A6" t="s">
        <v>174</v>
      </c>
      <c r="B6" t="s">
        <v>175</v>
      </c>
      <c r="C6" t="s">
        <v>53</v>
      </c>
      <c r="D6" s="1">
        <v>282785000</v>
      </c>
      <c r="E6" s="2">
        <v>1961298</v>
      </c>
      <c r="F6" s="3">
        <v>103.4</v>
      </c>
      <c r="G6" s="21" t="b">
        <v>1</v>
      </c>
      <c r="H6" s="21" t="s">
        <v>473</v>
      </c>
      <c r="I6" t="b">
        <v>0</v>
      </c>
      <c r="J6" t="b">
        <v>0</v>
      </c>
      <c r="K6" s="4">
        <v>3.4200000000000001E-2</v>
      </c>
      <c r="L6" s="4">
        <v>5.4600000000000003E-2</v>
      </c>
      <c r="M6" s="4">
        <v>0.7621</v>
      </c>
      <c r="N6" s="4">
        <v>0.76329999999999998</v>
      </c>
      <c r="O6" s="4">
        <v>0.35410000000000003</v>
      </c>
      <c r="P6" s="4">
        <v>0.2001</v>
      </c>
      <c r="Q6" s="3">
        <v>-15.280047</v>
      </c>
      <c r="R6" s="3">
        <v>-54.712207999999997</v>
      </c>
      <c r="S6" s="3">
        <v>-233.71843799999999</v>
      </c>
      <c r="T6" s="3">
        <v>-239.54344399999999</v>
      </c>
      <c r="U6" s="3">
        <v>-312.07002699999998</v>
      </c>
      <c r="V6" s="3">
        <v>-312.07002699999998</v>
      </c>
      <c r="W6" t="s">
        <v>474</v>
      </c>
      <c r="X6" s="5">
        <v>40819</v>
      </c>
      <c r="Y6" s="4">
        <v>9.4999999999999998E-3</v>
      </c>
      <c r="Z6" s="3">
        <v>0</v>
      </c>
      <c r="AA6" s="5" t="s">
        <v>74</v>
      </c>
      <c r="AB6" s="3" t="s">
        <v>74</v>
      </c>
      <c r="AC6" s="4">
        <v>0</v>
      </c>
      <c r="AD6" t="s">
        <v>63</v>
      </c>
      <c r="AE6" s="4">
        <v>0.12820000000000001</v>
      </c>
      <c r="AF6" t="s">
        <v>74</v>
      </c>
      <c r="AG6">
        <v>1.55</v>
      </c>
      <c r="AH6" s="4">
        <v>0.8024</v>
      </c>
      <c r="AI6" s="4">
        <v>0.18110000000000001</v>
      </c>
      <c r="AJ6" s="4">
        <v>0.22189999999999999</v>
      </c>
      <c r="AK6" s="4">
        <v>0.28289999999999998</v>
      </c>
      <c r="AL6" t="s">
        <v>83</v>
      </c>
      <c r="AM6">
        <v>1</v>
      </c>
      <c r="AN6" s="4">
        <v>1</v>
      </c>
      <c r="AO6" s="4">
        <v>1</v>
      </c>
      <c r="AP6" s="4">
        <v>1</v>
      </c>
      <c r="AQ6" s="6">
        <v>0.28000000000000003</v>
      </c>
      <c r="AR6" s="6">
        <v>0.28000000000000003</v>
      </c>
      <c r="AS6" t="s">
        <v>102</v>
      </c>
      <c r="AT6" s="3">
        <v>96.61</v>
      </c>
      <c r="AU6" s="3">
        <v>104.34</v>
      </c>
      <c r="AV6" s="3">
        <v>102.41</v>
      </c>
      <c r="AW6" s="3">
        <v>104.15</v>
      </c>
      <c r="AX6">
        <v>66.069999999999993</v>
      </c>
      <c r="AY6" t="s">
        <v>68</v>
      </c>
      <c r="AZ6" t="s">
        <v>66</v>
      </c>
      <c r="BA6" t="s">
        <v>65</v>
      </c>
      <c r="BB6" t="s">
        <v>67</v>
      </c>
      <c r="BC6" t="s">
        <v>68</v>
      </c>
      <c r="BD6" t="s">
        <v>74</v>
      </c>
      <c r="BE6" t="s">
        <v>68</v>
      </c>
      <c r="BF6" t="s">
        <v>74</v>
      </c>
      <c r="BG6" s="4" t="s">
        <v>74</v>
      </c>
      <c r="BH6" s="4" t="s">
        <v>74</v>
      </c>
      <c r="BI6" t="s">
        <v>74</v>
      </c>
      <c r="BJ6" s="4" t="s">
        <v>74</v>
      </c>
      <c r="BK6" s="4" t="s">
        <v>74</v>
      </c>
    </row>
    <row r="7" spans="1:63" x14ac:dyDescent="0.3">
      <c r="A7" t="s">
        <v>500</v>
      </c>
      <c r="B7" t="s">
        <v>501</v>
      </c>
      <c r="C7" t="s">
        <v>53</v>
      </c>
      <c r="D7" s="1">
        <v>6947600</v>
      </c>
      <c r="E7" s="2">
        <v>2028</v>
      </c>
      <c r="F7" s="3">
        <v>27.79</v>
      </c>
      <c r="G7" s="21" t="b">
        <v>1</v>
      </c>
      <c r="H7" s="21" t="s">
        <v>467</v>
      </c>
      <c r="I7" t="b">
        <v>0</v>
      </c>
      <c r="J7" t="b">
        <v>0</v>
      </c>
      <c r="K7" s="4">
        <v>1.72E-2</v>
      </c>
      <c r="L7" s="4">
        <v>2.81E-2</v>
      </c>
      <c r="M7" s="4">
        <v>0.53310000000000002</v>
      </c>
      <c r="N7" s="4">
        <v>0.52849999999999997</v>
      </c>
      <c r="O7" t="s">
        <v>74</v>
      </c>
      <c r="P7" t="s">
        <v>74</v>
      </c>
      <c r="Q7" s="3">
        <v>0</v>
      </c>
      <c r="R7" s="3">
        <v>1.352328</v>
      </c>
      <c r="S7" s="3">
        <v>2.5937739999999998</v>
      </c>
      <c r="T7" s="3">
        <v>2.5937739999999998</v>
      </c>
      <c r="U7" s="3">
        <v>3.5934710000000001</v>
      </c>
      <c r="V7" s="3">
        <v>3.5934710000000001</v>
      </c>
      <c r="W7" t="s">
        <v>474</v>
      </c>
      <c r="X7" s="5">
        <v>44574</v>
      </c>
      <c r="Y7" s="4">
        <v>5.0000000000000001E-3</v>
      </c>
      <c r="Z7" s="3">
        <v>0</v>
      </c>
      <c r="AA7" s="5" t="s">
        <v>74</v>
      </c>
      <c r="AB7" s="3" t="s">
        <v>74</v>
      </c>
      <c r="AC7" s="4">
        <v>0</v>
      </c>
      <c r="AD7" t="s">
        <v>74</v>
      </c>
      <c r="AE7" s="4">
        <v>2.93E-2</v>
      </c>
      <c r="AF7" t="s">
        <v>74</v>
      </c>
      <c r="AG7">
        <v>1.04</v>
      </c>
      <c r="AH7" s="4">
        <v>0.45950000000000002</v>
      </c>
      <c r="AI7" s="4">
        <v>8.3599999999999994E-2</v>
      </c>
      <c r="AJ7" s="4">
        <v>0.1318</v>
      </c>
      <c r="AK7" s="4">
        <v>0.17949999999999999</v>
      </c>
      <c r="AL7" t="s">
        <v>502</v>
      </c>
      <c r="AM7">
        <v>3</v>
      </c>
      <c r="AN7" s="4">
        <v>1.0001</v>
      </c>
      <c r="AO7" s="4">
        <v>1.0001</v>
      </c>
      <c r="AP7" s="4">
        <v>1.0001</v>
      </c>
      <c r="AQ7" s="6">
        <v>0.4</v>
      </c>
      <c r="AR7" s="6">
        <v>0.2</v>
      </c>
      <c r="AS7">
        <v>1099</v>
      </c>
      <c r="AT7" s="3">
        <v>26.85</v>
      </c>
      <c r="AU7" s="3">
        <v>27.87</v>
      </c>
      <c r="AV7" s="3">
        <v>27.79</v>
      </c>
      <c r="AW7" s="3">
        <v>27.79</v>
      </c>
      <c r="AX7">
        <v>66.45</v>
      </c>
      <c r="AY7" t="s">
        <v>67</v>
      </c>
      <c r="AZ7" t="s">
        <v>65</v>
      </c>
      <c r="BA7" t="s">
        <v>74</v>
      </c>
      <c r="BB7" t="s">
        <v>74</v>
      </c>
      <c r="BC7" t="s">
        <v>74</v>
      </c>
      <c r="BD7" t="s">
        <v>74</v>
      </c>
      <c r="BE7" t="s">
        <v>74</v>
      </c>
      <c r="BF7" t="s">
        <v>74</v>
      </c>
      <c r="BG7" s="4" t="s">
        <v>74</v>
      </c>
      <c r="BH7" s="4" t="s">
        <v>74</v>
      </c>
      <c r="BI7" t="s">
        <v>74</v>
      </c>
      <c r="BJ7" s="4" t="s">
        <v>74</v>
      </c>
      <c r="BK7" s="4" t="s">
        <v>74</v>
      </c>
    </row>
    <row r="8" spans="1:63" x14ac:dyDescent="0.3">
      <c r="A8" t="s">
        <v>295</v>
      </c>
      <c r="B8" t="s">
        <v>296</v>
      </c>
      <c r="C8" t="s">
        <v>76</v>
      </c>
      <c r="D8" s="1">
        <v>20268700</v>
      </c>
      <c r="E8" s="2">
        <v>10550</v>
      </c>
      <c r="F8" s="3">
        <v>19.54</v>
      </c>
      <c r="H8" s="21" t="s">
        <v>125</v>
      </c>
      <c r="I8" t="b">
        <v>0</v>
      </c>
      <c r="J8" t="b">
        <v>0</v>
      </c>
      <c r="K8" s="4">
        <v>-2.1600000000000001E-2</v>
      </c>
      <c r="L8" s="4">
        <v>0.13389999999999999</v>
      </c>
      <c r="M8" s="4">
        <v>-6.8199999999999997E-2</v>
      </c>
      <c r="N8" s="4">
        <v>-8.09E-2</v>
      </c>
      <c r="O8" s="4">
        <v>-0.21429999999999999</v>
      </c>
      <c r="P8" s="4" t="s">
        <v>74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t="s">
        <v>227</v>
      </c>
      <c r="X8" s="5">
        <v>43984</v>
      </c>
      <c r="Y8" s="4">
        <v>9.4999999999999998E-3</v>
      </c>
      <c r="Z8" s="3">
        <v>0</v>
      </c>
      <c r="AA8" s="5" t="s">
        <v>74</v>
      </c>
      <c r="AB8" s="3" t="s">
        <v>74</v>
      </c>
      <c r="AC8" s="4">
        <v>0</v>
      </c>
      <c r="AD8" t="s">
        <v>63</v>
      </c>
      <c r="AE8" s="4">
        <v>2.5000000000000001E-2</v>
      </c>
      <c r="AF8" t="s">
        <v>74</v>
      </c>
      <c r="AG8">
        <v>1.93</v>
      </c>
      <c r="AH8" s="4">
        <v>0.51870000000000005</v>
      </c>
      <c r="AI8" s="4">
        <v>0.36049999999999999</v>
      </c>
      <c r="AJ8" s="4">
        <v>0.41070000000000001</v>
      </c>
      <c r="AK8" s="4">
        <v>0.40570000000000001</v>
      </c>
      <c r="AL8" t="s">
        <v>211</v>
      </c>
      <c r="AM8">
        <v>0</v>
      </c>
      <c r="AN8" s="4" t="s">
        <v>74</v>
      </c>
      <c r="AO8" s="4" t="s">
        <v>74</v>
      </c>
      <c r="AP8" s="4" t="s">
        <v>74</v>
      </c>
      <c r="AQ8" s="6">
        <v>0.4</v>
      </c>
      <c r="AR8" s="6">
        <v>0.2</v>
      </c>
      <c r="AS8">
        <v>1099</v>
      </c>
      <c r="AT8" s="3">
        <v>17.420000000000002</v>
      </c>
      <c r="AU8" s="3">
        <v>20.94</v>
      </c>
      <c r="AV8" s="3">
        <v>19.21</v>
      </c>
      <c r="AW8" s="3">
        <v>20.21</v>
      </c>
      <c r="AX8">
        <v>58.37</v>
      </c>
      <c r="AY8" t="s">
        <v>74</v>
      </c>
      <c r="AZ8" t="s">
        <v>74</v>
      </c>
      <c r="BA8" t="s">
        <v>74</v>
      </c>
      <c r="BB8" t="s">
        <v>74</v>
      </c>
      <c r="BC8" t="s">
        <v>74</v>
      </c>
      <c r="BD8" t="s">
        <v>69</v>
      </c>
      <c r="BE8" t="s">
        <v>74</v>
      </c>
      <c r="BF8" t="s">
        <v>74</v>
      </c>
      <c r="BG8" s="4" t="s">
        <v>74</v>
      </c>
      <c r="BH8" s="4" t="s">
        <v>74</v>
      </c>
      <c r="BI8" t="s">
        <v>74</v>
      </c>
      <c r="BJ8" s="4" t="s">
        <v>74</v>
      </c>
      <c r="BK8" s="4" t="s">
        <v>74</v>
      </c>
    </row>
    <row r="9" spans="1:63" x14ac:dyDescent="0.3">
      <c r="A9" t="s">
        <v>369</v>
      </c>
      <c r="B9" t="s">
        <v>476</v>
      </c>
      <c r="C9" t="s">
        <v>76</v>
      </c>
      <c r="D9" s="1">
        <v>87495800</v>
      </c>
      <c r="E9" s="2">
        <v>302186</v>
      </c>
      <c r="F9" s="3">
        <v>34.369999999999997</v>
      </c>
      <c r="G9" s="21" t="b">
        <v>1</v>
      </c>
      <c r="H9" s="21" t="s">
        <v>468</v>
      </c>
      <c r="I9" t="b">
        <v>0</v>
      </c>
      <c r="J9" t="b">
        <v>0</v>
      </c>
      <c r="K9" s="4">
        <v>-2.3900000000000001E-2</v>
      </c>
      <c r="L9" s="4">
        <v>-0.2611</v>
      </c>
      <c r="M9" s="4">
        <v>-0.33739999999999998</v>
      </c>
      <c r="N9" s="4">
        <v>-0.3206</v>
      </c>
      <c r="O9">
        <v>-0.3004</v>
      </c>
      <c r="P9">
        <v>-0.4194</v>
      </c>
      <c r="Q9" s="3">
        <v>0</v>
      </c>
      <c r="R9" s="3">
        <v>4.0795500000000002</v>
      </c>
      <c r="S9" s="3">
        <v>-63.729550000000003</v>
      </c>
      <c r="T9" s="3">
        <v>-63.729550000000003</v>
      </c>
      <c r="U9" s="3">
        <v>117.93895000000001</v>
      </c>
      <c r="V9" s="3">
        <v>117.93895000000001</v>
      </c>
      <c r="W9" t="s">
        <v>227</v>
      </c>
      <c r="X9" s="5">
        <v>40010</v>
      </c>
      <c r="Y9" s="4">
        <v>1.0800000000000001E-2</v>
      </c>
      <c r="Z9" s="3">
        <v>1.84</v>
      </c>
      <c r="AA9" s="5">
        <v>45281</v>
      </c>
      <c r="AB9" s="3">
        <v>0.42</v>
      </c>
      <c r="AC9" s="4">
        <v>5.5199999999999999E-2</v>
      </c>
      <c r="AD9" t="s">
        <v>63</v>
      </c>
      <c r="AE9" s="4">
        <v>7.2599999999999998E-2</v>
      </c>
      <c r="AF9" t="s">
        <v>74</v>
      </c>
      <c r="AG9">
        <v>-2.34</v>
      </c>
      <c r="AH9" s="4">
        <v>7.1817000000000002</v>
      </c>
      <c r="AI9" s="4">
        <v>0.59730000000000005</v>
      </c>
      <c r="AJ9" s="4">
        <v>0.7097</v>
      </c>
      <c r="AK9" s="4">
        <v>0.62780000000000002</v>
      </c>
      <c r="AL9" t="s">
        <v>93</v>
      </c>
      <c r="AM9">
        <v>1</v>
      </c>
      <c r="AN9" s="4">
        <v>1</v>
      </c>
      <c r="AO9" s="4">
        <v>1</v>
      </c>
      <c r="AP9" s="4">
        <v>1</v>
      </c>
      <c r="AQ9" s="6">
        <v>0.4</v>
      </c>
      <c r="AR9" s="6">
        <v>0.2</v>
      </c>
      <c r="AS9">
        <v>1099</v>
      </c>
      <c r="AT9" s="3">
        <v>30.94</v>
      </c>
      <c r="AU9" s="3">
        <v>44.89</v>
      </c>
      <c r="AV9" s="3">
        <v>33.81</v>
      </c>
      <c r="AW9" s="3">
        <v>34.69</v>
      </c>
      <c r="AX9">
        <v>32.090000000000003</v>
      </c>
      <c r="AY9" t="s">
        <v>68</v>
      </c>
      <c r="AZ9" t="s">
        <v>66</v>
      </c>
      <c r="BA9" t="s">
        <v>67</v>
      </c>
      <c r="BB9" t="s">
        <v>66</v>
      </c>
      <c r="BC9" t="s">
        <v>67</v>
      </c>
      <c r="BD9" t="s">
        <v>66</v>
      </c>
      <c r="BE9" t="s">
        <v>66</v>
      </c>
      <c r="BF9">
        <v>5.52</v>
      </c>
      <c r="BG9" s="4">
        <v>0.38569999999999999</v>
      </c>
      <c r="BH9" s="4">
        <v>0.30580000000000002</v>
      </c>
      <c r="BI9">
        <v>1.6</v>
      </c>
      <c r="BJ9" s="4">
        <v>0</v>
      </c>
      <c r="BK9" s="4">
        <v>0</v>
      </c>
    </row>
    <row r="10" spans="1:63" x14ac:dyDescent="0.3">
      <c r="A10" t="s">
        <v>225</v>
      </c>
      <c r="B10" t="s">
        <v>226</v>
      </c>
      <c r="C10" t="s">
        <v>76</v>
      </c>
      <c r="D10" s="1">
        <v>82711800</v>
      </c>
      <c r="E10" s="2">
        <v>1059192</v>
      </c>
      <c r="F10" s="3">
        <v>10.62</v>
      </c>
      <c r="H10" s="21" t="s">
        <v>81</v>
      </c>
      <c r="I10" t="b">
        <v>0</v>
      </c>
      <c r="J10" t="b">
        <v>0</v>
      </c>
      <c r="K10" s="4">
        <v>2.0199999999999999E-2</v>
      </c>
      <c r="L10" s="4">
        <v>0.31979999999999997</v>
      </c>
      <c r="M10" s="4">
        <v>0.12</v>
      </c>
      <c r="N10" s="4">
        <v>8.7800000000000003E-2</v>
      </c>
      <c r="O10" s="4">
        <v>-1.95E-2</v>
      </c>
      <c r="P10">
        <v>-5.3800000000000001E-2</v>
      </c>
      <c r="Q10" s="3">
        <v>2.2126000000000001</v>
      </c>
      <c r="R10" s="3">
        <v>6.7035499999999999</v>
      </c>
      <c r="S10" s="3">
        <v>25.8612</v>
      </c>
      <c r="T10" s="3">
        <v>25.8612</v>
      </c>
      <c r="U10" s="3">
        <v>6.3070500000000003</v>
      </c>
      <c r="V10" s="3">
        <v>6.3070500000000003</v>
      </c>
      <c r="W10" t="s">
        <v>227</v>
      </c>
      <c r="X10" s="5">
        <v>40010</v>
      </c>
      <c r="Y10" s="4">
        <v>1.01E-2</v>
      </c>
      <c r="Z10" s="3">
        <v>0.3</v>
      </c>
      <c r="AA10" s="5">
        <v>45281</v>
      </c>
      <c r="AB10" s="3">
        <v>7.0000000000000007E-2</v>
      </c>
      <c r="AC10" s="4">
        <v>2.7400000000000001E-2</v>
      </c>
      <c r="AD10" t="s">
        <v>63</v>
      </c>
      <c r="AE10" s="4">
        <v>1.52E-2</v>
      </c>
      <c r="AF10">
        <v>0.03</v>
      </c>
      <c r="AG10">
        <v>2.7</v>
      </c>
      <c r="AH10" s="4">
        <v>5.2595999999999998</v>
      </c>
      <c r="AI10" s="4">
        <v>0.56389999999999996</v>
      </c>
      <c r="AJ10" s="4">
        <v>0.6673</v>
      </c>
      <c r="AK10" s="4">
        <v>0.60299999999999998</v>
      </c>
      <c r="AL10" t="s">
        <v>93</v>
      </c>
      <c r="AM10">
        <v>32</v>
      </c>
      <c r="AN10" s="4">
        <v>0.65539999999999998</v>
      </c>
      <c r="AO10" s="4">
        <v>0.78100000000000003</v>
      </c>
      <c r="AP10" s="4">
        <v>1</v>
      </c>
      <c r="AQ10" s="6">
        <v>0.4</v>
      </c>
      <c r="AR10" s="6">
        <v>0.2</v>
      </c>
      <c r="AS10">
        <v>1099</v>
      </c>
      <c r="AT10" s="3">
        <v>8.24</v>
      </c>
      <c r="AU10" s="3">
        <v>11.41</v>
      </c>
      <c r="AV10" s="3">
        <v>10.51</v>
      </c>
      <c r="AW10" s="3">
        <v>10.82</v>
      </c>
      <c r="AX10">
        <v>66.55</v>
      </c>
      <c r="AY10" t="s">
        <v>64</v>
      </c>
      <c r="AZ10" t="s">
        <v>71</v>
      </c>
      <c r="BA10" t="s">
        <v>64</v>
      </c>
      <c r="BB10" t="s">
        <v>71</v>
      </c>
      <c r="BC10" t="s">
        <v>70</v>
      </c>
      <c r="BD10" t="s">
        <v>70</v>
      </c>
      <c r="BE10" t="s">
        <v>68</v>
      </c>
      <c r="BF10">
        <v>6.24</v>
      </c>
      <c r="BG10" s="4">
        <v>0.45279999999999998</v>
      </c>
      <c r="BH10" s="4">
        <v>0.44819999999999999</v>
      </c>
      <c r="BI10">
        <v>92.51</v>
      </c>
      <c r="BJ10" s="4">
        <v>1.9800000000000002E-2</v>
      </c>
      <c r="BK10" s="4">
        <v>9.9199999999999997E-2</v>
      </c>
    </row>
    <row r="11" spans="1:63" x14ac:dyDescent="0.3">
      <c r="A11" t="s">
        <v>385</v>
      </c>
      <c r="B11" t="s">
        <v>386</v>
      </c>
      <c r="C11" t="s">
        <v>76</v>
      </c>
      <c r="D11" s="1">
        <v>37777000</v>
      </c>
      <c r="E11" s="2">
        <v>96766</v>
      </c>
      <c r="F11" s="3">
        <v>14.27</v>
      </c>
      <c r="G11" s="21" t="b">
        <v>1</v>
      </c>
      <c r="H11" s="21" t="s">
        <v>472</v>
      </c>
      <c r="I11" t="b">
        <v>0</v>
      </c>
      <c r="J11" t="b">
        <v>0</v>
      </c>
      <c r="K11" s="4">
        <v>-1.49E-2</v>
      </c>
      <c r="L11" s="4">
        <v>-0.1794</v>
      </c>
      <c r="M11" s="4">
        <v>-0.188</v>
      </c>
      <c r="N11" s="4">
        <v>-0.17530000000000001</v>
      </c>
      <c r="O11">
        <v>-0.1603</v>
      </c>
      <c r="P11">
        <v>-0.2455</v>
      </c>
      <c r="Q11" s="3">
        <v>-1.0833429999999999</v>
      </c>
      <c r="R11" s="3">
        <v>-1.8507180000000001</v>
      </c>
      <c r="S11" s="3">
        <v>-17.441288</v>
      </c>
      <c r="T11" s="3">
        <v>-17.441288</v>
      </c>
      <c r="U11" s="3">
        <v>26.334489999999999</v>
      </c>
      <c r="V11" s="3">
        <v>26.334489999999999</v>
      </c>
      <c r="W11" t="s">
        <v>227</v>
      </c>
      <c r="X11" s="5">
        <v>39112</v>
      </c>
      <c r="Y11" s="4">
        <v>9.4999999999999998E-3</v>
      </c>
      <c r="Z11" s="3">
        <v>0.64</v>
      </c>
      <c r="AA11" s="5">
        <v>45280</v>
      </c>
      <c r="AB11" s="3">
        <v>0.22</v>
      </c>
      <c r="AC11" s="4">
        <v>4.58E-2</v>
      </c>
      <c r="AD11" t="s">
        <v>63</v>
      </c>
      <c r="AE11" s="4">
        <v>1.83E-2</v>
      </c>
      <c r="AF11" t="s">
        <v>74</v>
      </c>
      <c r="AG11">
        <v>-1.67</v>
      </c>
      <c r="AH11" s="4">
        <v>4.7221000000000002</v>
      </c>
      <c r="AI11" s="4">
        <v>0.38950000000000001</v>
      </c>
      <c r="AJ11" s="4">
        <v>0.46949999999999997</v>
      </c>
      <c r="AK11" s="4">
        <v>0.41589999999999999</v>
      </c>
      <c r="AL11" t="s">
        <v>83</v>
      </c>
      <c r="AM11" s="2">
        <v>1</v>
      </c>
      <c r="AN11" s="4">
        <v>1</v>
      </c>
      <c r="AO11" s="4">
        <v>1</v>
      </c>
      <c r="AP11" s="4">
        <v>1</v>
      </c>
      <c r="AQ11" s="6">
        <v>0.4</v>
      </c>
      <c r="AR11" s="6">
        <v>0.2</v>
      </c>
      <c r="AS11">
        <v>1099</v>
      </c>
      <c r="AT11" s="3">
        <v>13.39</v>
      </c>
      <c r="AU11" s="3">
        <v>16.989999999999998</v>
      </c>
      <c r="AV11" s="3">
        <v>14.12</v>
      </c>
      <c r="AW11" s="3">
        <v>14.37</v>
      </c>
      <c r="AX11">
        <v>32.32</v>
      </c>
      <c r="AY11" t="s">
        <v>65</v>
      </c>
      <c r="AZ11" t="s">
        <v>69</v>
      </c>
      <c r="BA11" t="s">
        <v>66</v>
      </c>
      <c r="BB11" t="s">
        <v>65</v>
      </c>
      <c r="BC11" t="s">
        <v>66</v>
      </c>
      <c r="BD11" t="s">
        <v>67</v>
      </c>
      <c r="BE11" t="s">
        <v>65</v>
      </c>
      <c r="BF11" t="s">
        <v>74</v>
      </c>
      <c r="BG11" s="4" t="s">
        <v>74</v>
      </c>
      <c r="BH11" s="4" t="s">
        <v>74</v>
      </c>
      <c r="BI11" t="s">
        <v>74</v>
      </c>
      <c r="BJ11" s="4" t="s">
        <v>74</v>
      </c>
      <c r="BK11" s="4" t="s">
        <v>74</v>
      </c>
    </row>
    <row r="12" spans="1:63" x14ac:dyDescent="0.3">
      <c r="A12" t="s">
        <v>228</v>
      </c>
      <c r="B12" t="s">
        <v>229</v>
      </c>
      <c r="C12" t="s">
        <v>76</v>
      </c>
      <c r="D12" s="1">
        <v>67988600</v>
      </c>
      <c r="E12" s="2">
        <v>3673</v>
      </c>
      <c r="F12" s="3">
        <v>63.62</v>
      </c>
      <c r="H12" s="21" t="s">
        <v>88</v>
      </c>
      <c r="I12" t="b">
        <v>0</v>
      </c>
      <c r="J12" t="b">
        <v>0</v>
      </c>
      <c r="K12" s="4">
        <v>1.6299999999999999E-2</v>
      </c>
      <c r="L12" s="4">
        <v>0.2102</v>
      </c>
      <c r="M12" s="4">
        <v>0.1158</v>
      </c>
      <c r="N12" s="4">
        <v>9.7799999999999998E-2</v>
      </c>
      <c r="O12" s="4">
        <v>2.3699999999999999E-2</v>
      </c>
      <c r="P12">
        <v>3.78E-2</v>
      </c>
      <c r="Q12" s="3">
        <v>0</v>
      </c>
      <c r="R12" s="3">
        <v>-1.557733</v>
      </c>
      <c r="S12" s="3">
        <v>-5.8067979999999997</v>
      </c>
      <c r="T12" s="3">
        <v>-5.8067979999999997</v>
      </c>
      <c r="U12" s="3">
        <v>-9.4049200000000006</v>
      </c>
      <c r="V12" s="3">
        <v>-9.4049200000000006</v>
      </c>
      <c r="W12" t="s">
        <v>227</v>
      </c>
      <c r="X12" s="5">
        <v>39112</v>
      </c>
      <c r="Y12" s="4">
        <v>9.4999999999999998E-3</v>
      </c>
      <c r="Z12" s="3">
        <v>0.84</v>
      </c>
      <c r="AA12" s="5">
        <v>45280</v>
      </c>
      <c r="AB12" s="3">
        <v>0.46</v>
      </c>
      <c r="AC12" s="4">
        <v>1.29E-2</v>
      </c>
      <c r="AD12" t="s">
        <v>63</v>
      </c>
      <c r="AE12" s="4">
        <v>6.1199999999999997E-2</v>
      </c>
      <c r="AF12" t="s">
        <v>74</v>
      </c>
      <c r="AG12">
        <v>1.82</v>
      </c>
      <c r="AH12" s="4">
        <v>3.7605</v>
      </c>
      <c r="AI12" s="4">
        <v>0.35680000000000001</v>
      </c>
      <c r="AJ12" s="4">
        <v>0.44490000000000002</v>
      </c>
      <c r="AK12" s="4">
        <v>0.40079999999999999</v>
      </c>
      <c r="AL12" t="s">
        <v>83</v>
      </c>
      <c r="AM12">
        <v>32</v>
      </c>
      <c r="AN12" s="4">
        <v>0.71430000000000005</v>
      </c>
      <c r="AO12" s="4">
        <v>0.81859999999999999</v>
      </c>
      <c r="AP12" s="4">
        <v>1</v>
      </c>
      <c r="AQ12" s="6">
        <v>0.4</v>
      </c>
      <c r="AR12" s="6">
        <v>0.2</v>
      </c>
      <c r="AS12">
        <v>1099</v>
      </c>
      <c r="AT12" s="3">
        <v>53.48</v>
      </c>
      <c r="AU12" s="3">
        <v>66.8</v>
      </c>
      <c r="AV12" s="3">
        <v>63.3</v>
      </c>
      <c r="AW12" s="3">
        <v>64.25</v>
      </c>
      <c r="AX12">
        <v>68.31</v>
      </c>
      <c r="AY12" t="s">
        <v>70</v>
      </c>
      <c r="AZ12" t="s">
        <v>67</v>
      </c>
      <c r="BA12" t="s">
        <v>68</v>
      </c>
      <c r="BB12" t="s">
        <v>68</v>
      </c>
      <c r="BC12" t="s">
        <v>65</v>
      </c>
      <c r="BD12" t="s">
        <v>68</v>
      </c>
      <c r="BE12" t="s">
        <v>64</v>
      </c>
      <c r="BF12">
        <v>6.61</v>
      </c>
      <c r="BG12" s="4">
        <v>0.65410000000000001</v>
      </c>
      <c r="BH12" s="4">
        <v>0.56699999999999995</v>
      </c>
      <c r="BI12">
        <v>92.69</v>
      </c>
      <c r="BJ12" s="4">
        <v>2.3800000000000002E-2</v>
      </c>
      <c r="BK12" s="4">
        <v>0.1196</v>
      </c>
    </row>
    <row r="13" spans="1:63" x14ac:dyDescent="0.3">
      <c r="A13" t="s">
        <v>395</v>
      </c>
      <c r="B13" t="s">
        <v>396</v>
      </c>
      <c r="C13" t="s">
        <v>76</v>
      </c>
      <c r="D13" s="1">
        <v>26355100</v>
      </c>
      <c r="E13" s="2">
        <v>59563</v>
      </c>
      <c r="F13" s="3">
        <v>18.239999999999998</v>
      </c>
      <c r="G13" s="21" t="b">
        <v>1</v>
      </c>
      <c r="H13" s="21" t="s">
        <v>467</v>
      </c>
      <c r="I13" t="b">
        <v>0</v>
      </c>
      <c r="J13" t="b">
        <v>0</v>
      </c>
      <c r="K13" s="4">
        <v>-7.1000000000000004E-3</v>
      </c>
      <c r="L13" s="4">
        <v>-9.2899999999999996E-2</v>
      </c>
      <c r="M13" s="4">
        <v>-6.6299999999999998E-2</v>
      </c>
      <c r="N13" s="4">
        <v>-5.7500000000000002E-2</v>
      </c>
      <c r="O13">
        <v>-5.8700000000000002E-2</v>
      </c>
      <c r="P13">
        <v>-0.1014</v>
      </c>
      <c r="Q13" s="3">
        <v>-2.2983750000000001</v>
      </c>
      <c r="R13" s="3">
        <v>-7.1328649999999998</v>
      </c>
      <c r="S13" s="3">
        <v>-30.096755999999999</v>
      </c>
      <c r="T13" s="3">
        <v>-30.096755999999999</v>
      </c>
      <c r="U13" s="3">
        <v>31.338698999999998</v>
      </c>
      <c r="V13" s="3">
        <v>31.338698999999998</v>
      </c>
      <c r="W13" t="s">
        <v>227</v>
      </c>
      <c r="X13" s="5">
        <v>40255</v>
      </c>
      <c r="Y13" s="4">
        <v>9.4999999999999998E-3</v>
      </c>
      <c r="Z13" s="3">
        <v>0.82</v>
      </c>
      <c r="AA13" s="5">
        <v>45280</v>
      </c>
      <c r="AB13" s="3">
        <v>0.31</v>
      </c>
      <c r="AC13" s="4">
        <v>4.5400000000000003E-2</v>
      </c>
      <c r="AD13" t="s">
        <v>63</v>
      </c>
      <c r="AE13" s="4">
        <v>1.12E-2</v>
      </c>
      <c r="AF13" t="s">
        <v>74</v>
      </c>
      <c r="AG13">
        <v>-0.87</v>
      </c>
      <c r="AH13" s="4">
        <v>2.3203999999999998</v>
      </c>
      <c r="AI13" s="4">
        <v>0.1925</v>
      </c>
      <c r="AJ13" s="4">
        <v>0.2311</v>
      </c>
      <c r="AK13" s="4">
        <v>0.2069</v>
      </c>
      <c r="AL13" t="s">
        <v>83</v>
      </c>
      <c r="AM13">
        <v>1</v>
      </c>
      <c r="AN13" s="4">
        <v>1</v>
      </c>
      <c r="AO13" s="4">
        <v>1</v>
      </c>
      <c r="AP13" s="4">
        <v>1</v>
      </c>
      <c r="AQ13" s="6">
        <v>0.4</v>
      </c>
      <c r="AR13" s="6">
        <v>0.2</v>
      </c>
      <c r="AS13">
        <v>1099</v>
      </c>
      <c r="AT13" s="3">
        <v>17.72</v>
      </c>
      <c r="AU13" s="3">
        <v>19.86</v>
      </c>
      <c r="AV13" s="3">
        <v>18.16</v>
      </c>
      <c r="AW13" s="3">
        <v>18.29</v>
      </c>
      <c r="AX13">
        <v>32.1</v>
      </c>
      <c r="AY13" t="s">
        <v>67</v>
      </c>
      <c r="AZ13" t="s">
        <v>69</v>
      </c>
      <c r="BA13" t="s">
        <v>67</v>
      </c>
      <c r="BB13" t="s">
        <v>66</v>
      </c>
      <c r="BC13" t="s">
        <v>69</v>
      </c>
      <c r="BD13" t="s">
        <v>69</v>
      </c>
      <c r="BE13" t="s">
        <v>69</v>
      </c>
      <c r="BF13" t="s">
        <v>74</v>
      </c>
      <c r="BG13" s="4" t="s">
        <v>74</v>
      </c>
      <c r="BH13" s="4" t="s">
        <v>74</v>
      </c>
      <c r="BI13" t="s">
        <v>74</v>
      </c>
      <c r="BJ13" s="4" t="s">
        <v>74</v>
      </c>
      <c r="BK13" s="4" t="s">
        <v>74</v>
      </c>
    </row>
    <row r="14" spans="1:63" x14ac:dyDescent="0.3">
      <c r="A14" t="s">
        <v>372</v>
      </c>
      <c r="B14" t="s">
        <v>373</v>
      </c>
      <c r="C14" t="s">
        <v>77</v>
      </c>
      <c r="D14" s="1">
        <v>10036900</v>
      </c>
      <c r="E14">
        <v>8095</v>
      </c>
      <c r="F14" s="3">
        <v>9.9</v>
      </c>
      <c r="H14" s="21" t="s">
        <v>88</v>
      </c>
      <c r="I14" t="b">
        <v>0</v>
      </c>
      <c r="J14" t="b">
        <v>0</v>
      </c>
      <c r="K14" s="4">
        <v>-1.8E-3</v>
      </c>
      <c r="L14" s="4">
        <v>6.6500000000000004E-2</v>
      </c>
      <c r="M14" s="4">
        <v>-0.05</v>
      </c>
      <c r="N14" s="4">
        <v>-4.99E-2</v>
      </c>
      <c r="O14">
        <v>-0.19739999999999999</v>
      </c>
      <c r="P14">
        <v>-0.1326</v>
      </c>
      <c r="Q14" s="3">
        <v>0</v>
      </c>
      <c r="R14" s="3">
        <v>0</v>
      </c>
      <c r="S14" s="3">
        <v>0</v>
      </c>
      <c r="T14" s="3">
        <v>0</v>
      </c>
      <c r="U14" s="3">
        <v>0</v>
      </c>
      <c r="V14" s="3">
        <v>0</v>
      </c>
      <c r="W14" t="s">
        <v>325</v>
      </c>
      <c r="X14" s="5">
        <v>43368</v>
      </c>
      <c r="Y14" s="4">
        <v>8.5000000000000006E-3</v>
      </c>
      <c r="Z14" s="3">
        <v>0</v>
      </c>
      <c r="AA14" s="5">
        <v>43872</v>
      </c>
      <c r="AB14" s="3">
        <v>0.11</v>
      </c>
      <c r="AC14" s="4">
        <v>0</v>
      </c>
      <c r="AD14" t="s">
        <v>73</v>
      </c>
      <c r="AE14" s="4">
        <v>1.06E-2</v>
      </c>
      <c r="AF14" t="s">
        <v>74</v>
      </c>
      <c r="AG14">
        <v>1.1200000000000001</v>
      </c>
      <c r="AH14" s="4">
        <v>1.5933999999999999</v>
      </c>
      <c r="AI14" s="4">
        <v>0.17369999999999999</v>
      </c>
      <c r="AJ14" s="4">
        <v>0.32429999999999998</v>
      </c>
      <c r="AK14" s="4">
        <v>0.30690000000000001</v>
      </c>
      <c r="AL14" t="s">
        <v>211</v>
      </c>
      <c r="AM14">
        <v>0</v>
      </c>
      <c r="AN14" s="4" t="s">
        <v>74</v>
      </c>
      <c r="AO14" s="4" t="s">
        <v>74</v>
      </c>
      <c r="AP14" s="4" t="s">
        <v>74</v>
      </c>
      <c r="AQ14" s="6">
        <v>0.4</v>
      </c>
      <c r="AR14" s="6">
        <v>0.2</v>
      </c>
      <c r="AS14">
        <v>1099</v>
      </c>
      <c r="AT14" s="3">
        <v>9.39</v>
      </c>
      <c r="AU14" s="3">
        <v>10.119999999999999</v>
      </c>
      <c r="AV14" s="3">
        <v>9.85</v>
      </c>
      <c r="AW14" s="3">
        <v>9.9700000000000006</v>
      </c>
      <c r="AX14">
        <v>60.43</v>
      </c>
      <c r="AY14" t="s">
        <v>74</v>
      </c>
      <c r="AZ14" t="s">
        <v>74</v>
      </c>
      <c r="BA14" t="s">
        <v>74</v>
      </c>
      <c r="BB14" t="s">
        <v>74</v>
      </c>
      <c r="BC14" t="s">
        <v>74</v>
      </c>
      <c r="BD14" t="s">
        <v>67</v>
      </c>
      <c r="BE14" t="s">
        <v>74</v>
      </c>
      <c r="BF14" t="s">
        <v>74</v>
      </c>
      <c r="BG14" s="4" t="s">
        <v>74</v>
      </c>
      <c r="BH14" s="4" t="s">
        <v>74</v>
      </c>
      <c r="BI14" t="s">
        <v>74</v>
      </c>
      <c r="BJ14" s="4" t="s">
        <v>74</v>
      </c>
      <c r="BK14" s="4" t="s">
        <v>74</v>
      </c>
    </row>
    <row r="15" spans="1:63" x14ac:dyDescent="0.3">
      <c r="A15" t="s">
        <v>323</v>
      </c>
      <c r="B15" t="s">
        <v>324</v>
      </c>
      <c r="C15" t="s">
        <v>103</v>
      </c>
      <c r="D15" s="1">
        <v>18814600</v>
      </c>
      <c r="E15">
        <v>4467</v>
      </c>
      <c r="F15" s="3">
        <v>18.72</v>
      </c>
      <c r="H15" s="21" t="s">
        <v>125</v>
      </c>
      <c r="I15" t="b">
        <v>0</v>
      </c>
      <c r="J15" t="b">
        <v>0</v>
      </c>
      <c r="K15" s="4">
        <v>1.8E-3</v>
      </c>
      <c r="L15" s="4">
        <v>4.3700000000000003E-2</v>
      </c>
      <c r="M15" s="4">
        <v>-6.0100000000000001E-2</v>
      </c>
      <c r="N15" s="4">
        <v>-5.2900000000000003E-2</v>
      </c>
      <c r="O15">
        <v>-0.1351</v>
      </c>
      <c r="P15" t="s">
        <v>74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t="s">
        <v>325</v>
      </c>
      <c r="X15" s="5">
        <v>43984</v>
      </c>
      <c r="Y15" s="4">
        <v>2.4E-2</v>
      </c>
      <c r="Z15" s="3">
        <v>0</v>
      </c>
      <c r="AA15" t="s">
        <v>74</v>
      </c>
      <c r="AB15" t="s">
        <v>74</v>
      </c>
      <c r="AC15" s="4">
        <v>0</v>
      </c>
      <c r="AD15" t="s">
        <v>73</v>
      </c>
      <c r="AE15" s="4">
        <v>1.38E-2</v>
      </c>
      <c r="AF15" t="s">
        <v>74</v>
      </c>
      <c r="AG15">
        <v>1.1499999999999999</v>
      </c>
      <c r="AH15" s="4">
        <v>9.8599999999999993E-2</v>
      </c>
      <c r="AI15" s="4">
        <v>0.1101</v>
      </c>
      <c r="AJ15" s="4">
        <v>0.20180000000000001</v>
      </c>
      <c r="AK15" s="4">
        <v>0.2306</v>
      </c>
      <c r="AL15" t="s">
        <v>211</v>
      </c>
      <c r="AM15">
        <v>0</v>
      </c>
      <c r="AN15" s="4" t="s">
        <v>74</v>
      </c>
      <c r="AO15" s="4" t="s">
        <v>74</v>
      </c>
      <c r="AP15" s="4" t="s">
        <v>74</v>
      </c>
      <c r="AQ15" s="6">
        <v>0.4</v>
      </c>
      <c r="AR15" s="6">
        <v>0.2</v>
      </c>
      <c r="AS15">
        <v>1099</v>
      </c>
      <c r="AT15" s="3">
        <v>18.04</v>
      </c>
      <c r="AU15" s="3">
        <v>18.95</v>
      </c>
      <c r="AV15" s="3">
        <v>18.54</v>
      </c>
      <c r="AW15" s="3">
        <v>18.91</v>
      </c>
      <c r="AX15">
        <v>62.3</v>
      </c>
      <c r="AY15" t="s">
        <v>74</v>
      </c>
      <c r="AZ15" t="s">
        <v>74</v>
      </c>
      <c r="BA15" t="s">
        <v>74</v>
      </c>
      <c r="BB15" t="s">
        <v>74</v>
      </c>
      <c r="BC15" t="s">
        <v>74</v>
      </c>
      <c r="BD15" t="s">
        <v>69</v>
      </c>
      <c r="BE15" t="s">
        <v>74</v>
      </c>
      <c r="BF15" t="s">
        <v>74</v>
      </c>
      <c r="BG15" t="s">
        <v>74</v>
      </c>
      <c r="BH15" t="s">
        <v>74</v>
      </c>
      <c r="BI15" t="s">
        <v>74</v>
      </c>
      <c r="BJ15" t="s">
        <v>74</v>
      </c>
      <c r="BK15" t="s">
        <v>74</v>
      </c>
    </row>
    <row r="16" spans="1:63" x14ac:dyDescent="0.3">
      <c r="A16" t="s">
        <v>209</v>
      </c>
      <c r="B16" t="s">
        <v>210</v>
      </c>
      <c r="C16" t="s">
        <v>62</v>
      </c>
      <c r="D16" s="1">
        <v>171562000</v>
      </c>
      <c r="E16" s="2">
        <v>144</v>
      </c>
      <c r="F16" s="3">
        <v>694.98</v>
      </c>
      <c r="H16" s="21" t="s">
        <v>88</v>
      </c>
      <c r="I16" t="b">
        <v>1</v>
      </c>
      <c r="J16" t="b">
        <v>0</v>
      </c>
      <c r="K16" s="4">
        <v>4.0000000000000002E-4</v>
      </c>
      <c r="L16" s="4">
        <v>7.3700000000000002E-2</v>
      </c>
      <c r="M16" s="4">
        <v>0.83740000000000003</v>
      </c>
      <c r="N16" s="4">
        <v>0.82410000000000005</v>
      </c>
      <c r="O16" s="4">
        <v>7.9000000000000001E-2</v>
      </c>
      <c r="P16" s="4">
        <v>0.30030000000000001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t="s">
        <v>82</v>
      </c>
      <c r="X16" s="5">
        <v>41801</v>
      </c>
      <c r="Y16" s="4">
        <v>1.29E-2</v>
      </c>
      <c r="Z16" s="3">
        <v>0</v>
      </c>
      <c r="AA16" s="5" t="s">
        <v>74</v>
      </c>
      <c r="AB16" s="3" t="s">
        <v>74</v>
      </c>
      <c r="AC16" s="4">
        <v>0</v>
      </c>
      <c r="AD16" t="s">
        <v>78</v>
      </c>
      <c r="AE16" s="4">
        <v>0.8296</v>
      </c>
      <c r="AF16" t="s">
        <v>74</v>
      </c>
      <c r="AG16">
        <v>2.23</v>
      </c>
      <c r="AH16" s="4">
        <v>5.0799000000000003</v>
      </c>
      <c r="AI16" s="4">
        <v>0.1772</v>
      </c>
      <c r="AJ16" s="4">
        <v>0.2656</v>
      </c>
      <c r="AK16" s="4">
        <v>0.29339999999999999</v>
      </c>
      <c r="AL16" t="s">
        <v>211</v>
      </c>
      <c r="AM16">
        <v>445</v>
      </c>
      <c r="AN16" s="4">
        <v>0.44479999999999997</v>
      </c>
      <c r="AO16" s="4">
        <v>0.51259999999999994</v>
      </c>
      <c r="AP16" s="4">
        <v>0.73299999999999998</v>
      </c>
      <c r="AQ16" s="6">
        <v>0.4</v>
      </c>
      <c r="AR16" s="6">
        <v>0.2</v>
      </c>
      <c r="AS16">
        <v>1099</v>
      </c>
      <c r="AT16" s="3">
        <v>631.82000000000005</v>
      </c>
      <c r="AU16" s="3">
        <v>718.75</v>
      </c>
      <c r="AV16" s="3">
        <v>694.98</v>
      </c>
      <c r="AW16" s="3">
        <v>694.98</v>
      </c>
      <c r="AX16">
        <v>65.650000000000006</v>
      </c>
      <c r="AY16" t="s">
        <v>69</v>
      </c>
      <c r="AZ16" t="s">
        <v>69</v>
      </c>
      <c r="BA16" t="s">
        <v>70</v>
      </c>
      <c r="BB16" t="s">
        <v>67</v>
      </c>
      <c r="BC16" t="s">
        <v>69</v>
      </c>
      <c r="BD16" t="s">
        <v>69</v>
      </c>
      <c r="BE16" t="s">
        <v>74</v>
      </c>
      <c r="BF16" t="s">
        <v>74</v>
      </c>
      <c r="BG16" s="4" t="s">
        <v>74</v>
      </c>
      <c r="BH16" s="4" t="s">
        <v>74</v>
      </c>
      <c r="BI16" t="s">
        <v>74</v>
      </c>
      <c r="BJ16" s="4" t="s">
        <v>74</v>
      </c>
      <c r="BK16" s="4" t="s">
        <v>74</v>
      </c>
    </row>
    <row r="17" spans="1:63" x14ac:dyDescent="0.3">
      <c r="A17" t="s">
        <v>297</v>
      </c>
      <c r="B17" t="s">
        <v>298</v>
      </c>
      <c r="C17" t="s">
        <v>62</v>
      </c>
      <c r="D17" s="1">
        <v>43867800</v>
      </c>
      <c r="E17" s="2">
        <v>41731</v>
      </c>
      <c r="F17" s="3">
        <v>7.4</v>
      </c>
      <c r="H17" s="21" t="s">
        <v>88</v>
      </c>
      <c r="I17" t="b">
        <v>0</v>
      </c>
      <c r="J17" t="b">
        <v>0</v>
      </c>
      <c r="K17" s="4">
        <v>0</v>
      </c>
      <c r="L17" s="4">
        <v>0.24479999999999999</v>
      </c>
      <c r="M17" s="4">
        <v>0.13500000000000001</v>
      </c>
      <c r="N17" s="4">
        <v>0.1263</v>
      </c>
      <c r="O17">
        <v>-3.6400000000000002E-2</v>
      </c>
      <c r="P17">
        <v>-0.1489</v>
      </c>
      <c r="Q17" s="3">
        <v>0</v>
      </c>
      <c r="R17" s="3">
        <v>0</v>
      </c>
      <c r="S17" s="3">
        <v>9.5001999999999995</v>
      </c>
      <c r="T17" s="3">
        <v>9.5001999999999995</v>
      </c>
      <c r="U17" s="3">
        <v>13.27225</v>
      </c>
      <c r="V17" s="3">
        <v>13.27225</v>
      </c>
      <c r="W17" t="s">
        <v>82</v>
      </c>
      <c r="X17" s="5">
        <v>43412</v>
      </c>
      <c r="Y17" s="4">
        <v>8.5000000000000006E-3</v>
      </c>
      <c r="Z17" s="3">
        <v>0</v>
      </c>
      <c r="AA17" s="5">
        <v>44025</v>
      </c>
      <c r="AB17" s="3">
        <v>7.0000000000000007E-2</v>
      </c>
      <c r="AC17" s="4">
        <v>0</v>
      </c>
      <c r="AD17" t="s">
        <v>73</v>
      </c>
      <c r="AE17" s="4">
        <v>1.04E-2</v>
      </c>
      <c r="AF17" t="s">
        <v>74</v>
      </c>
      <c r="AG17">
        <v>2.76</v>
      </c>
      <c r="AH17" s="4">
        <v>2.7286999999999999</v>
      </c>
      <c r="AI17" s="4">
        <v>0.70399999999999996</v>
      </c>
      <c r="AJ17" s="4">
        <v>0.78049999999999997</v>
      </c>
      <c r="AK17" s="4">
        <v>0.65100000000000002</v>
      </c>
      <c r="AL17" t="s">
        <v>211</v>
      </c>
      <c r="AM17">
        <v>0</v>
      </c>
      <c r="AN17" s="4" t="s">
        <v>74</v>
      </c>
      <c r="AO17" s="4" t="s">
        <v>74</v>
      </c>
      <c r="AP17" s="4" t="s">
        <v>74</v>
      </c>
      <c r="AQ17" s="6">
        <v>0.4</v>
      </c>
      <c r="AR17" s="6">
        <v>0.2</v>
      </c>
      <c r="AS17">
        <v>1099</v>
      </c>
      <c r="AT17" s="3">
        <v>6.2</v>
      </c>
      <c r="AU17" s="3">
        <v>8.02</v>
      </c>
      <c r="AV17">
        <v>7.32</v>
      </c>
      <c r="AW17">
        <v>7.57</v>
      </c>
      <c r="AX17">
        <v>58.02</v>
      </c>
      <c r="AY17" t="s">
        <v>67</v>
      </c>
      <c r="AZ17" t="s">
        <v>65</v>
      </c>
      <c r="BA17" t="s">
        <v>74</v>
      </c>
      <c r="BB17" t="s">
        <v>65</v>
      </c>
      <c r="BC17" t="s">
        <v>65</v>
      </c>
      <c r="BD17" t="s">
        <v>65</v>
      </c>
      <c r="BE17" t="s">
        <v>74</v>
      </c>
      <c r="BF17" t="s">
        <v>74</v>
      </c>
      <c r="BG17" s="4" t="s">
        <v>74</v>
      </c>
      <c r="BH17" s="4" t="s">
        <v>74</v>
      </c>
      <c r="BI17" t="s">
        <v>74</v>
      </c>
      <c r="BJ17" s="4" t="s">
        <v>74</v>
      </c>
      <c r="BK17" s="4" t="s">
        <v>74</v>
      </c>
    </row>
    <row r="18" spans="1:63" x14ac:dyDescent="0.3">
      <c r="A18" t="s">
        <v>334</v>
      </c>
      <c r="B18" t="s">
        <v>335</v>
      </c>
      <c r="C18" t="s">
        <v>62</v>
      </c>
      <c r="D18" s="1">
        <v>36211400</v>
      </c>
      <c r="E18" s="2">
        <v>394</v>
      </c>
      <c r="F18" s="3">
        <v>35.81</v>
      </c>
      <c r="H18" s="21" t="s">
        <v>88</v>
      </c>
      <c r="I18" t="b">
        <v>1</v>
      </c>
      <c r="J18" t="b">
        <v>0</v>
      </c>
      <c r="K18" s="4">
        <v>-2E-3</v>
      </c>
      <c r="L18" s="4">
        <v>0.12089999999999999</v>
      </c>
      <c r="M18" s="4">
        <v>0.34010000000000001</v>
      </c>
      <c r="N18" s="4">
        <v>0.33650000000000002</v>
      </c>
      <c r="O18" s="4" t="s">
        <v>74</v>
      </c>
      <c r="P18" t="s">
        <v>74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t="s">
        <v>82</v>
      </c>
      <c r="X18" s="5">
        <v>44453</v>
      </c>
      <c r="Y18" s="4">
        <v>9.4999999999999998E-3</v>
      </c>
      <c r="Z18" s="3">
        <v>0</v>
      </c>
      <c r="AA18" s="5" t="s">
        <v>74</v>
      </c>
      <c r="AB18" s="3" t="s">
        <v>74</v>
      </c>
      <c r="AC18" s="4">
        <v>0</v>
      </c>
      <c r="AD18" t="s">
        <v>74</v>
      </c>
      <c r="AE18" s="4">
        <v>2.64E-2</v>
      </c>
      <c r="AF18" t="s">
        <v>74</v>
      </c>
      <c r="AG18">
        <v>1.97</v>
      </c>
      <c r="AH18" s="4">
        <v>8.9499999999999996E-2</v>
      </c>
      <c r="AI18" s="4">
        <v>0.2329</v>
      </c>
      <c r="AJ18" s="4">
        <v>0.27810000000000001</v>
      </c>
      <c r="AK18" s="4">
        <v>0.2666</v>
      </c>
      <c r="AL18" t="s">
        <v>211</v>
      </c>
      <c r="AM18">
        <v>0</v>
      </c>
      <c r="AN18" s="4" t="s">
        <v>74</v>
      </c>
      <c r="AO18" s="4" t="s">
        <v>74</v>
      </c>
      <c r="AP18" s="4" t="s">
        <v>74</v>
      </c>
      <c r="AQ18" s="6">
        <v>0.4</v>
      </c>
      <c r="AR18" s="6">
        <v>0.2</v>
      </c>
      <c r="AS18">
        <v>1099</v>
      </c>
      <c r="AT18" s="3">
        <v>31.69</v>
      </c>
      <c r="AU18" s="3">
        <v>37.590000000000003</v>
      </c>
      <c r="AV18" s="3">
        <v>35.81</v>
      </c>
      <c r="AW18" s="3">
        <v>35.81</v>
      </c>
      <c r="AX18">
        <v>65.989999999999995</v>
      </c>
      <c r="AY18" t="s">
        <v>69</v>
      </c>
      <c r="AZ18" t="s">
        <v>69</v>
      </c>
      <c r="BA18" t="s">
        <v>74</v>
      </c>
      <c r="BB18" t="s">
        <v>69</v>
      </c>
      <c r="BC18" t="s">
        <v>69</v>
      </c>
      <c r="BD18" t="s">
        <v>66</v>
      </c>
      <c r="BE18" t="s">
        <v>74</v>
      </c>
      <c r="BF18" t="s">
        <v>74</v>
      </c>
      <c r="BG18" s="4" t="s">
        <v>74</v>
      </c>
      <c r="BH18" s="4" t="s">
        <v>74</v>
      </c>
      <c r="BI18" t="s">
        <v>74</v>
      </c>
      <c r="BJ18" s="4" t="s">
        <v>74</v>
      </c>
      <c r="BK18" s="4" t="s">
        <v>74</v>
      </c>
    </row>
    <row r="19" spans="1:63" x14ac:dyDescent="0.3">
      <c r="A19" t="s">
        <v>309</v>
      </c>
      <c r="B19" t="s">
        <v>310</v>
      </c>
      <c r="C19" t="s">
        <v>62</v>
      </c>
      <c r="D19" s="1">
        <v>35029700</v>
      </c>
      <c r="E19" s="2">
        <v>436</v>
      </c>
      <c r="F19" s="3">
        <v>34.9</v>
      </c>
      <c r="H19" s="21" t="s">
        <v>88</v>
      </c>
      <c r="I19" t="b">
        <v>1</v>
      </c>
      <c r="J19" t="b">
        <v>0</v>
      </c>
      <c r="K19" s="4">
        <v>5.7999999999999996E-3</v>
      </c>
      <c r="L19" s="4">
        <v>9.2399999999999996E-2</v>
      </c>
      <c r="M19" s="4">
        <v>0.57069999999999999</v>
      </c>
      <c r="N19" s="4">
        <v>0.5544</v>
      </c>
      <c r="O19" s="4" t="s">
        <v>74</v>
      </c>
      <c r="P19" s="4" t="s">
        <v>74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t="s">
        <v>82</v>
      </c>
      <c r="X19" s="5">
        <v>44232</v>
      </c>
      <c r="Y19" s="4">
        <v>9.4999999999999998E-3</v>
      </c>
      <c r="Z19" s="3">
        <v>0</v>
      </c>
      <c r="AA19" s="5" t="s">
        <v>74</v>
      </c>
      <c r="AB19" s="3" t="s">
        <v>74</v>
      </c>
      <c r="AC19" s="4">
        <v>0</v>
      </c>
      <c r="AD19" t="s">
        <v>74</v>
      </c>
      <c r="AE19" s="4">
        <v>3.2199999999999999E-2</v>
      </c>
      <c r="AF19" t="s">
        <v>74</v>
      </c>
      <c r="AG19">
        <v>2.15</v>
      </c>
      <c r="AH19" s="4">
        <v>0.60529999999999995</v>
      </c>
      <c r="AI19" s="4">
        <v>0.16289999999999999</v>
      </c>
      <c r="AJ19" s="4">
        <v>0.2447</v>
      </c>
      <c r="AK19" s="4">
        <v>0.24779999999999999</v>
      </c>
      <c r="AL19" t="s">
        <v>211</v>
      </c>
      <c r="AM19">
        <v>0</v>
      </c>
      <c r="AN19" s="4">
        <v>0</v>
      </c>
      <c r="AO19" s="4">
        <v>0</v>
      </c>
      <c r="AP19" s="4">
        <v>0</v>
      </c>
      <c r="AQ19" s="6">
        <v>0.4</v>
      </c>
      <c r="AR19" s="6">
        <v>0.2</v>
      </c>
      <c r="AS19">
        <v>1099</v>
      </c>
      <c r="AT19" s="3">
        <v>31.59</v>
      </c>
      <c r="AU19" s="3">
        <v>36.130000000000003</v>
      </c>
      <c r="AV19" s="3">
        <v>34.9</v>
      </c>
      <c r="AW19" s="3">
        <v>34.9</v>
      </c>
      <c r="AX19">
        <v>67.7</v>
      </c>
      <c r="AY19" t="s">
        <v>71</v>
      </c>
      <c r="AZ19" t="s">
        <v>70</v>
      </c>
      <c r="BA19" t="s">
        <v>74</v>
      </c>
      <c r="BB19" t="s">
        <v>70</v>
      </c>
      <c r="BC19" t="s">
        <v>66</v>
      </c>
      <c r="BD19" t="s">
        <v>67</v>
      </c>
      <c r="BE19" t="s">
        <v>74</v>
      </c>
      <c r="BF19" t="s">
        <v>74</v>
      </c>
      <c r="BG19" s="4" t="s">
        <v>74</v>
      </c>
      <c r="BH19" s="4" t="s">
        <v>74</v>
      </c>
      <c r="BI19" s="7" t="s">
        <v>74</v>
      </c>
      <c r="BJ19" s="4" t="s">
        <v>74</v>
      </c>
      <c r="BK19" s="4" t="s">
        <v>74</v>
      </c>
    </row>
    <row r="20" spans="1:63" x14ac:dyDescent="0.3">
      <c r="A20" t="s">
        <v>312</v>
      </c>
      <c r="B20" t="s">
        <v>313</v>
      </c>
      <c r="C20" t="s">
        <v>62</v>
      </c>
      <c r="D20" s="1">
        <v>33911600</v>
      </c>
      <c r="E20" s="2">
        <v>366</v>
      </c>
      <c r="F20" s="3">
        <v>33.74</v>
      </c>
      <c r="H20" s="21" t="s">
        <v>88</v>
      </c>
      <c r="I20" t="b">
        <v>0</v>
      </c>
      <c r="J20" t="b">
        <v>0</v>
      </c>
      <c r="K20" s="4">
        <v>5.4999999999999997E-3</v>
      </c>
      <c r="L20" s="4">
        <v>0.1424</v>
      </c>
      <c r="M20" s="4">
        <v>1.8E-3</v>
      </c>
      <c r="N20" s="4">
        <v>-6.4999999999999997E-3</v>
      </c>
      <c r="O20" t="s">
        <v>74</v>
      </c>
      <c r="P20" t="s">
        <v>74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t="s">
        <v>82</v>
      </c>
      <c r="X20" s="5">
        <v>44231</v>
      </c>
      <c r="Y20" s="4">
        <v>9.4999999999999998E-3</v>
      </c>
      <c r="Z20" s="3">
        <v>0</v>
      </c>
      <c r="AA20" s="5" t="s">
        <v>74</v>
      </c>
      <c r="AB20" s="3" t="s">
        <v>74</v>
      </c>
      <c r="AC20" s="4">
        <v>0</v>
      </c>
      <c r="AD20" t="s">
        <v>74</v>
      </c>
      <c r="AE20" s="4">
        <v>2.1499999999999998E-2</v>
      </c>
      <c r="AF20" t="s">
        <v>74</v>
      </c>
      <c r="AG20">
        <v>1.5</v>
      </c>
      <c r="AH20" s="4">
        <v>0.3468</v>
      </c>
      <c r="AI20" s="4">
        <v>0.20749999999999999</v>
      </c>
      <c r="AJ20" s="4">
        <v>0.27500000000000002</v>
      </c>
      <c r="AK20" s="4">
        <v>0.2442</v>
      </c>
      <c r="AL20" t="s">
        <v>211</v>
      </c>
      <c r="AM20">
        <v>0</v>
      </c>
      <c r="AN20" s="4">
        <v>0</v>
      </c>
      <c r="AO20" s="4">
        <v>0</v>
      </c>
      <c r="AP20" s="4">
        <v>0</v>
      </c>
      <c r="AQ20" s="6">
        <v>0.4</v>
      </c>
      <c r="AR20" s="6">
        <v>0.2</v>
      </c>
      <c r="AS20">
        <v>1099</v>
      </c>
      <c r="AT20" s="3">
        <v>29.9</v>
      </c>
      <c r="AU20" s="3">
        <v>34.950000000000003</v>
      </c>
      <c r="AV20" s="3">
        <v>33.22</v>
      </c>
      <c r="AW20" s="3">
        <v>33.99</v>
      </c>
      <c r="AX20">
        <v>67.62</v>
      </c>
      <c r="AY20" t="s">
        <v>69</v>
      </c>
      <c r="AZ20" t="s">
        <v>70</v>
      </c>
      <c r="BA20" t="s">
        <v>74</v>
      </c>
      <c r="BB20" t="s">
        <v>65</v>
      </c>
      <c r="BC20" t="s">
        <v>70</v>
      </c>
      <c r="BD20" t="s">
        <v>67</v>
      </c>
      <c r="BE20" t="s">
        <v>74</v>
      </c>
      <c r="BF20" t="s">
        <v>74</v>
      </c>
      <c r="BG20" s="4" t="s">
        <v>74</v>
      </c>
      <c r="BH20" s="4" t="s">
        <v>74</v>
      </c>
      <c r="BI20" t="s">
        <v>74</v>
      </c>
      <c r="BJ20" s="4" t="s">
        <v>74</v>
      </c>
      <c r="BK20" s="4" t="s">
        <v>74</v>
      </c>
    </row>
    <row r="21" spans="1:63" x14ac:dyDescent="0.3">
      <c r="A21" t="s">
        <v>320</v>
      </c>
      <c r="B21" t="s">
        <v>562</v>
      </c>
      <c r="C21" t="s">
        <v>62</v>
      </c>
      <c r="D21" s="1">
        <v>31990900</v>
      </c>
      <c r="E21" s="2">
        <v>525</v>
      </c>
      <c r="F21" s="3">
        <v>31.86</v>
      </c>
      <c r="H21" s="21" t="s">
        <v>88</v>
      </c>
      <c r="I21" t="b">
        <v>0</v>
      </c>
      <c r="J21" t="b">
        <v>0</v>
      </c>
      <c r="K21" s="4">
        <v>9.1999999999999998E-3</v>
      </c>
      <c r="L21" s="4">
        <v>0.12690000000000001</v>
      </c>
      <c r="M21" s="4">
        <v>0.13500000000000001</v>
      </c>
      <c r="N21" s="4">
        <v>0.12920000000000001</v>
      </c>
      <c r="O21" s="4" t="s">
        <v>74</v>
      </c>
      <c r="P21" s="4" t="s">
        <v>74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t="s">
        <v>82</v>
      </c>
      <c r="X21" s="5">
        <v>44232</v>
      </c>
      <c r="Y21" s="4">
        <v>9.4999999999999998E-3</v>
      </c>
      <c r="Z21" s="3">
        <v>0</v>
      </c>
      <c r="AA21" s="5" t="s">
        <v>74</v>
      </c>
      <c r="AB21" s="3" t="s">
        <v>74</v>
      </c>
      <c r="AC21" s="4">
        <v>0</v>
      </c>
      <c r="AD21" t="s">
        <v>74</v>
      </c>
      <c r="AE21" s="4">
        <v>1.7299999999999999E-2</v>
      </c>
      <c r="AF21" t="s">
        <v>74</v>
      </c>
      <c r="AG21">
        <v>1.69</v>
      </c>
      <c r="AH21" s="4">
        <v>0.39500000000000002</v>
      </c>
      <c r="AI21" s="4">
        <v>0.22409999999999999</v>
      </c>
      <c r="AJ21" s="4">
        <v>0.25950000000000001</v>
      </c>
      <c r="AK21" s="4">
        <v>0.24299999999999999</v>
      </c>
      <c r="AL21" t="s">
        <v>211</v>
      </c>
      <c r="AM21">
        <v>0</v>
      </c>
      <c r="AN21" s="4">
        <v>0</v>
      </c>
      <c r="AO21" s="4">
        <v>0</v>
      </c>
      <c r="AP21" s="4">
        <v>0</v>
      </c>
      <c r="AQ21" s="6">
        <v>0.4</v>
      </c>
      <c r="AR21" s="6">
        <v>0.2</v>
      </c>
      <c r="AS21">
        <v>1099</v>
      </c>
      <c r="AT21" s="3">
        <v>28.4</v>
      </c>
      <c r="AU21" s="3">
        <v>32.86</v>
      </c>
      <c r="AV21" s="3">
        <v>31.85</v>
      </c>
      <c r="AW21" s="3">
        <v>31.88</v>
      </c>
      <c r="AX21">
        <v>66.92</v>
      </c>
      <c r="AY21" t="s">
        <v>69</v>
      </c>
      <c r="AZ21" t="s">
        <v>68</v>
      </c>
      <c r="BA21" t="s">
        <v>74</v>
      </c>
      <c r="BB21" t="s">
        <v>65</v>
      </c>
      <c r="BC21" t="s">
        <v>70</v>
      </c>
      <c r="BD21" t="s">
        <v>71</v>
      </c>
      <c r="BE21" t="s">
        <v>74</v>
      </c>
      <c r="BF21" t="s">
        <v>74</v>
      </c>
      <c r="BG21" s="4" t="s">
        <v>74</v>
      </c>
      <c r="BH21" s="4" t="s">
        <v>74</v>
      </c>
      <c r="BI21" t="s">
        <v>74</v>
      </c>
      <c r="BJ21" s="4" t="s">
        <v>74</v>
      </c>
      <c r="BK21" s="4" t="s">
        <v>74</v>
      </c>
    </row>
    <row r="22" spans="1:63" x14ac:dyDescent="0.3">
      <c r="A22" t="s">
        <v>321</v>
      </c>
      <c r="B22" t="s">
        <v>322</v>
      </c>
      <c r="C22" t="s">
        <v>62</v>
      </c>
      <c r="D22" s="1">
        <v>30768800</v>
      </c>
      <c r="E22" s="2">
        <v>541</v>
      </c>
      <c r="F22" s="3">
        <v>30.94</v>
      </c>
      <c r="H22" s="21" t="s">
        <v>88</v>
      </c>
      <c r="I22" t="b">
        <v>0</v>
      </c>
      <c r="J22" t="b">
        <v>0</v>
      </c>
      <c r="K22" s="4">
        <v>1.18E-2</v>
      </c>
      <c r="L22" s="4">
        <v>6.5100000000000005E-2</v>
      </c>
      <c r="M22" s="4">
        <v>0.1137</v>
      </c>
      <c r="N22" s="4">
        <v>0.1027</v>
      </c>
      <c r="O22" s="4" t="s">
        <v>74</v>
      </c>
      <c r="P22" t="s">
        <v>74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t="s">
        <v>82</v>
      </c>
      <c r="X22" s="5">
        <v>44232</v>
      </c>
      <c r="Y22" s="4">
        <v>9.4999999999999998E-3</v>
      </c>
      <c r="Z22" s="3">
        <v>0</v>
      </c>
      <c r="AA22" t="s">
        <v>74</v>
      </c>
      <c r="AB22" t="s">
        <v>74</v>
      </c>
      <c r="AC22" s="4">
        <v>0</v>
      </c>
      <c r="AD22" t="s">
        <v>74</v>
      </c>
      <c r="AE22" s="4">
        <v>1.17E-2</v>
      </c>
      <c r="AF22" t="s">
        <v>74</v>
      </c>
      <c r="AG22">
        <v>1.54</v>
      </c>
      <c r="AH22" s="4">
        <v>0.1779</v>
      </c>
      <c r="AI22" s="4">
        <v>0.1792</v>
      </c>
      <c r="AJ22" s="4">
        <v>0.19470000000000001</v>
      </c>
      <c r="AK22" s="4">
        <v>0.1812</v>
      </c>
      <c r="AL22" t="s">
        <v>211</v>
      </c>
      <c r="AM22">
        <v>0</v>
      </c>
      <c r="AN22" s="4">
        <v>0</v>
      </c>
      <c r="AO22" s="4">
        <v>0</v>
      </c>
      <c r="AP22" s="4">
        <v>0</v>
      </c>
      <c r="AQ22" s="6">
        <v>0.4</v>
      </c>
      <c r="AR22" s="6">
        <v>0.2</v>
      </c>
      <c r="AS22">
        <v>1099</v>
      </c>
      <c r="AT22" s="3">
        <v>29.4</v>
      </c>
      <c r="AU22" s="3">
        <v>31.25</v>
      </c>
      <c r="AV22" s="3">
        <v>30.94</v>
      </c>
      <c r="AW22" s="3">
        <v>30.94</v>
      </c>
      <c r="AX22">
        <v>63.6</v>
      </c>
      <c r="AY22" t="s">
        <v>69</v>
      </c>
      <c r="AZ22" t="s">
        <v>70</v>
      </c>
      <c r="BA22" t="s">
        <v>74</v>
      </c>
      <c r="BB22" t="s">
        <v>65</v>
      </c>
      <c r="BC22" t="s">
        <v>70</v>
      </c>
      <c r="BD22" t="s">
        <v>67</v>
      </c>
      <c r="BE22" t="s">
        <v>74</v>
      </c>
      <c r="BF22" t="s">
        <v>74</v>
      </c>
      <c r="BG22" t="s">
        <v>74</v>
      </c>
      <c r="BH22" t="s">
        <v>74</v>
      </c>
      <c r="BI22" t="s">
        <v>74</v>
      </c>
      <c r="BJ22" t="s">
        <v>74</v>
      </c>
      <c r="BK22" t="s">
        <v>74</v>
      </c>
    </row>
    <row r="23" spans="1:63" x14ac:dyDescent="0.3">
      <c r="A23" t="s">
        <v>314</v>
      </c>
      <c r="B23" t="s">
        <v>315</v>
      </c>
      <c r="C23" t="s">
        <v>62</v>
      </c>
      <c r="D23" s="1">
        <v>30073000</v>
      </c>
      <c r="E23" s="2">
        <v>364</v>
      </c>
      <c r="F23" s="3">
        <v>29.85</v>
      </c>
      <c r="H23" s="21" t="s">
        <v>88</v>
      </c>
      <c r="I23" t="b">
        <v>0</v>
      </c>
      <c r="J23" t="b">
        <v>0</v>
      </c>
      <c r="K23" s="4">
        <v>1E-4</v>
      </c>
      <c r="L23" s="4">
        <v>7.5499999999999998E-2</v>
      </c>
      <c r="M23" s="4">
        <v>0.84470000000000001</v>
      </c>
      <c r="N23" s="4">
        <v>0.82989999999999997</v>
      </c>
      <c r="O23" s="4" t="s">
        <v>74</v>
      </c>
      <c r="P23" s="4" t="s">
        <v>74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t="s">
        <v>82</v>
      </c>
      <c r="X23" s="5">
        <v>44232</v>
      </c>
      <c r="Y23" s="4">
        <v>9.4999999999999998E-3</v>
      </c>
      <c r="Z23" s="3">
        <v>0</v>
      </c>
      <c r="AA23" s="5" t="s">
        <v>74</v>
      </c>
      <c r="AB23" s="3" t="s">
        <v>74</v>
      </c>
      <c r="AC23" s="4">
        <v>0</v>
      </c>
      <c r="AD23" t="s">
        <v>74</v>
      </c>
      <c r="AE23" s="4">
        <v>3.5499999999999997E-2</v>
      </c>
      <c r="AF23" t="s">
        <v>74</v>
      </c>
      <c r="AG23">
        <v>2.3199999999999998</v>
      </c>
      <c r="AH23" s="4">
        <v>0.84830000000000005</v>
      </c>
      <c r="AI23" s="4">
        <v>0.18140000000000001</v>
      </c>
      <c r="AJ23" s="4">
        <v>0.27850000000000003</v>
      </c>
      <c r="AK23" s="4">
        <v>0.3</v>
      </c>
      <c r="AL23" t="s">
        <v>211</v>
      </c>
      <c r="AM23">
        <v>0</v>
      </c>
      <c r="AN23" s="4">
        <v>0</v>
      </c>
      <c r="AO23" s="4">
        <v>0</v>
      </c>
      <c r="AP23" s="4">
        <v>0</v>
      </c>
      <c r="AQ23" s="6">
        <v>0.4</v>
      </c>
      <c r="AR23" s="6">
        <v>0.2</v>
      </c>
      <c r="AS23">
        <v>1099</v>
      </c>
      <c r="AT23" s="3">
        <v>26.98</v>
      </c>
      <c r="AU23" s="3">
        <v>31.06</v>
      </c>
      <c r="AV23" s="3">
        <v>29.85</v>
      </c>
      <c r="AW23" s="3">
        <v>29.85</v>
      </c>
      <c r="AX23">
        <v>66.650000000000006</v>
      </c>
      <c r="AY23" t="s">
        <v>69</v>
      </c>
      <c r="AZ23" t="s">
        <v>70</v>
      </c>
      <c r="BA23" t="s">
        <v>74</v>
      </c>
      <c r="BB23" t="s">
        <v>66</v>
      </c>
      <c r="BC23" t="s">
        <v>67</v>
      </c>
      <c r="BD23" t="s">
        <v>71</v>
      </c>
      <c r="BE23" t="s">
        <v>74</v>
      </c>
      <c r="BF23" t="s">
        <v>74</v>
      </c>
      <c r="BG23" s="4" t="s">
        <v>74</v>
      </c>
      <c r="BH23" s="4" t="s">
        <v>74</v>
      </c>
      <c r="BI23" s="7" t="s">
        <v>74</v>
      </c>
      <c r="BJ23" s="4" t="s">
        <v>74</v>
      </c>
      <c r="BK23" s="4" t="s">
        <v>74</v>
      </c>
    </row>
    <row r="24" spans="1:63" x14ac:dyDescent="0.3">
      <c r="A24" t="s">
        <v>344</v>
      </c>
      <c r="B24" t="s">
        <v>345</v>
      </c>
      <c r="C24" t="s">
        <v>62</v>
      </c>
      <c r="D24" s="1">
        <v>23718500</v>
      </c>
      <c r="E24" s="2">
        <v>148</v>
      </c>
      <c r="F24" s="3">
        <v>23.59</v>
      </c>
      <c r="H24" s="21" t="s">
        <v>88</v>
      </c>
      <c r="I24" t="b">
        <v>0</v>
      </c>
      <c r="J24" t="b">
        <v>0</v>
      </c>
      <c r="K24" s="4">
        <v>4.4000000000000003E-3</v>
      </c>
      <c r="L24" s="4">
        <v>9.1700000000000004E-2</v>
      </c>
      <c r="M24" s="4">
        <v>0.45369999999999999</v>
      </c>
      <c r="N24" s="4">
        <v>0.44130000000000003</v>
      </c>
      <c r="O24" t="s">
        <v>74</v>
      </c>
      <c r="P24" t="s">
        <v>74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t="s">
        <v>82</v>
      </c>
      <c r="X24" s="5">
        <v>44453</v>
      </c>
      <c r="Y24" s="4">
        <v>9.4999999999999998E-3</v>
      </c>
      <c r="Z24" s="3">
        <v>0</v>
      </c>
      <c r="AA24" s="5" t="s">
        <v>74</v>
      </c>
      <c r="AB24" s="3" t="s">
        <v>74</v>
      </c>
      <c r="AC24" s="4">
        <v>0</v>
      </c>
      <c r="AD24" t="s">
        <v>74</v>
      </c>
      <c r="AE24" s="4">
        <v>1.9199999999999998E-2</v>
      </c>
      <c r="AF24" t="s">
        <v>74</v>
      </c>
      <c r="AG24">
        <v>2.0299999999999998</v>
      </c>
      <c r="AH24" s="4">
        <v>0.24579999999999999</v>
      </c>
      <c r="AI24" s="4">
        <v>0.16950000000000001</v>
      </c>
      <c r="AJ24" s="4">
        <v>0.25940000000000002</v>
      </c>
      <c r="AK24" s="4">
        <v>0.26050000000000001</v>
      </c>
      <c r="AL24" t="s">
        <v>211</v>
      </c>
      <c r="AM24">
        <v>0</v>
      </c>
      <c r="AN24" s="4" t="s">
        <v>74</v>
      </c>
      <c r="AO24" s="4" t="s">
        <v>74</v>
      </c>
      <c r="AP24" s="4" t="s">
        <v>74</v>
      </c>
      <c r="AQ24" s="6">
        <v>0.4</v>
      </c>
      <c r="AR24" s="6">
        <v>0.2</v>
      </c>
      <c r="AS24">
        <v>1099</v>
      </c>
      <c r="AT24" s="3">
        <v>21.37</v>
      </c>
      <c r="AU24" s="3">
        <v>24.31</v>
      </c>
      <c r="AV24" s="3">
        <v>23.59</v>
      </c>
      <c r="AW24" s="3">
        <v>23.59</v>
      </c>
      <c r="AX24">
        <v>68.36</v>
      </c>
      <c r="AY24" t="s">
        <v>69</v>
      </c>
      <c r="AZ24" t="s">
        <v>69</v>
      </c>
      <c r="BA24" t="s">
        <v>74</v>
      </c>
      <c r="BB24" t="s">
        <v>69</v>
      </c>
      <c r="BC24" t="s">
        <v>69</v>
      </c>
      <c r="BD24" t="s">
        <v>67</v>
      </c>
      <c r="BE24" t="s">
        <v>74</v>
      </c>
      <c r="BF24" t="s">
        <v>74</v>
      </c>
      <c r="BG24" s="4" t="s">
        <v>74</v>
      </c>
      <c r="BH24" s="4" t="s">
        <v>74</v>
      </c>
      <c r="BI24" t="s">
        <v>74</v>
      </c>
      <c r="BJ24" s="4" t="s">
        <v>74</v>
      </c>
      <c r="BK24" s="4" t="s">
        <v>74</v>
      </c>
    </row>
    <row r="25" spans="1:63" x14ac:dyDescent="0.3">
      <c r="A25" t="s">
        <v>338</v>
      </c>
      <c r="B25" t="s">
        <v>339</v>
      </c>
      <c r="C25" t="s">
        <v>62</v>
      </c>
      <c r="D25" s="1">
        <v>19127600</v>
      </c>
      <c r="E25" s="2">
        <v>3773</v>
      </c>
      <c r="F25" s="3">
        <v>18.48</v>
      </c>
      <c r="H25" s="21" t="s">
        <v>88</v>
      </c>
      <c r="I25" t="b">
        <v>0</v>
      </c>
      <c r="J25" t="b">
        <v>0</v>
      </c>
      <c r="K25" s="4">
        <v>-7.0000000000000001E-3</v>
      </c>
      <c r="L25" s="4">
        <v>0.25700000000000001</v>
      </c>
      <c r="M25" s="4">
        <v>0.22309999999999999</v>
      </c>
      <c r="N25" s="4">
        <v>0.21959999999999999</v>
      </c>
      <c r="O25" s="4" t="s">
        <v>74</v>
      </c>
      <c r="P25" s="4" t="s">
        <v>74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t="s">
        <v>82</v>
      </c>
      <c r="X25" s="5">
        <v>44231</v>
      </c>
      <c r="Y25" s="4">
        <v>9.4999999999999998E-3</v>
      </c>
      <c r="Z25" s="3">
        <v>0</v>
      </c>
      <c r="AA25" s="5" t="s">
        <v>74</v>
      </c>
      <c r="AB25" s="3" t="s">
        <v>74</v>
      </c>
      <c r="AC25" s="4">
        <v>0</v>
      </c>
      <c r="AD25" t="s">
        <v>74</v>
      </c>
      <c r="AE25" s="4">
        <v>1.5900000000000001E-2</v>
      </c>
      <c r="AF25" t="s">
        <v>74</v>
      </c>
      <c r="AG25">
        <v>1.86</v>
      </c>
      <c r="AH25" s="4">
        <v>1.4055</v>
      </c>
      <c r="AI25" s="4">
        <v>0.4219</v>
      </c>
      <c r="AJ25" s="4">
        <v>0.46800000000000003</v>
      </c>
      <c r="AK25" s="4">
        <v>0.4128</v>
      </c>
      <c r="AL25" t="s">
        <v>211</v>
      </c>
      <c r="AM25">
        <v>0</v>
      </c>
      <c r="AN25" s="4">
        <v>0</v>
      </c>
      <c r="AO25" s="4">
        <v>0</v>
      </c>
      <c r="AP25" s="4">
        <v>0</v>
      </c>
      <c r="AQ25" s="6">
        <v>0.4</v>
      </c>
      <c r="AR25" s="6">
        <v>0.2</v>
      </c>
      <c r="AS25">
        <v>1099</v>
      </c>
      <c r="AT25" s="3">
        <v>14.87</v>
      </c>
      <c r="AU25" s="3">
        <v>19.87</v>
      </c>
      <c r="AV25" s="3">
        <v>18.420000000000002</v>
      </c>
      <c r="AW25" s="3">
        <v>18.61</v>
      </c>
      <c r="AX25">
        <v>65.22</v>
      </c>
      <c r="AY25" t="s">
        <v>69</v>
      </c>
      <c r="AZ25" t="s">
        <v>68</v>
      </c>
      <c r="BA25" t="s">
        <v>74</v>
      </c>
      <c r="BB25" t="s">
        <v>70</v>
      </c>
      <c r="BC25" t="s">
        <v>66</v>
      </c>
      <c r="BD25" t="s">
        <v>71</v>
      </c>
      <c r="BE25" t="s">
        <v>74</v>
      </c>
      <c r="BF25" t="s">
        <v>74</v>
      </c>
      <c r="BG25" s="4" t="s">
        <v>74</v>
      </c>
      <c r="BH25" s="4" t="s">
        <v>74</v>
      </c>
      <c r="BI25" t="s">
        <v>74</v>
      </c>
      <c r="BJ25" s="4" t="s">
        <v>74</v>
      </c>
      <c r="BK25" s="4" t="s">
        <v>74</v>
      </c>
    </row>
    <row r="26" spans="1:63" x14ac:dyDescent="0.3">
      <c r="A26" t="s">
        <v>340</v>
      </c>
      <c r="B26" t="s">
        <v>341</v>
      </c>
      <c r="C26" t="s">
        <v>62</v>
      </c>
      <c r="D26" s="1">
        <v>18797000</v>
      </c>
      <c r="E26">
        <v>1420</v>
      </c>
      <c r="F26" s="3">
        <v>18.64</v>
      </c>
      <c r="H26" s="21" t="s">
        <v>88</v>
      </c>
      <c r="I26" t="b">
        <v>1</v>
      </c>
      <c r="J26" t="b">
        <v>0</v>
      </c>
      <c r="K26" s="4">
        <v>5.1000000000000004E-3</v>
      </c>
      <c r="L26" s="4">
        <v>8.5099999999999995E-2</v>
      </c>
      <c r="M26" s="4">
        <v>0.1066</v>
      </c>
      <c r="N26" s="4">
        <v>0.10580000000000001</v>
      </c>
      <c r="O26" s="4" t="s">
        <v>74</v>
      </c>
      <c r="P26" s="4" t="s">
        <v>74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t="s">
        <v>82</v>
      </c>
      <c r="X26" s="5">
        <v>44232</v>
      </c>
      <c r="Y26" s="4">
        <v>9.4999999999999998E-3</v>
      </c>
      <c r="Z26" s="3">
        <v>0</v>
      </c>
      <c r="AA26" s="5" t="s">
        <v>74</v>
      </c>
      <c r="AB26" s="3" t="s">
        <v>74</v>
      </c>
      <c r="AC26" s="4">
        <v>0</v>
      </c>
      <c r="AD26" t="s">
        <v>74</v>
      </c>
      <c r="AE26" s="4">
        <v>9.9000000000000008E-3</v>
      </c>
      <c r="AF26" t="s">
        <v>74</v>
      </c>
      <c r="AG26">
        <v>1.76</v>
      </c>
      <c r="AH26" s="4">
        <v>0.19170000000000001</v>
      </c>
      <c r="AI26" s="4">
        <v>0.2336</v>
      </c>
      <c r="AJ26" s="4">
        <v>0.26369999999999999</v>
      </c>
      <c r="AK26" s="4">
        <v>0.2722</v>
      </c>
      <c r="AL26" t="s">
        <v>211</v>
      </c>
      <c r="AM26">
        <v>0</v>
      </c>
      <c r="AN26" s="4">
        <v>0</v>
      </c>
      <c r="AO26" s="4">
        <v>0</v>
      </c>
      <c r="AP26" s="4">
        <v>0</v>
      </c>
      <c r="AQ26" s="6">
        <v>0.4</v>
      </c>
      <c r="AR26" s="6">
        <v>0.2</v>
      </c>
      <c r="AS26">
        <v>1099</v>
      </c>
      <c r="AT26" s="3">
        <v>16.52</v>
      </c>
      <c r="AU26" s="3">
        <v>19.39</v>
      </c>
      <c r="AV26" s="3">
        <v>18.61</v>
      </c>
      <c r="AW26" s="3">
        <v>18.68</v>
      </c>
      <c r="AX26">
        <v>64.98</v>
      </c>
      <c r="AY26" t="s">
        <v>71</v>
      </c>
      <c r="AZ26" t="s">
        <v>70</v>
      </c>
      <c r="BA26" t="s">
        <v>74</v>
      </c>
      <c r="BB26" t="s">
        <v>66</v>
      </c>
      <c r="BC26" t="s">
        <v>66</v>
      </c>
      <c r="BD26" t="s">
        <v>67</v>
      </c>
      <c r="BE26" t="s">
        <v>74</v>
      </c>
      <c r="BF26" t="s">
        <v>74</v>
      </c>
      <c r="BG26" s="4" t="s">
        <v>74</v>
      </c>
      <c r="BH26" s="4" t="s">
        <v>74</v>
      </c>
      <c r="BI26" t="s">
        <v>74</v>
      </c>
      <c r="BJ26" s="4" t="s">
        <v>74</v>
      </c>
      <c r="BK26" s="4" t="s">
        <v>74</v>
      </c>
    </row>
    <row r="27" spans="1:63" x14ac:dyDescent="0.3">
      <c r="A27" t="s">
        <v>381</v>
      </c>
      <c r="B27" t="s">
        <v>382</v>
      </c>
      <c r="C27" t="s">
        <v>62</v>
      </c>
      <c r="D27" s="1">
        <v>11549900</v>
      </c>
      <c r="E27" s="2">
        <v>3103</v>
      </c>
      <c r="F27" s="3">
        <v>11.58</v>
      </c>
      <c r="H27" s="21" t="s">
        <v>88</v>
      </c>
      <c r="I27" t="b">
        <v>0</v>
      </c>
      <c r="J27" t="b">
        <v>0</v>
      </c>
      <c r="K27" s="4">
        <v>1.4200000000000001E-2</v>
      </c>
      <c r="L27" s="4">
        <v>8.7499999999999994E-2</v>
      </c>
      <c r="M27" s="4">
        <v>-0.15060000000000001</v>
      </c>
      <c r="N27" s="4">
        <v>-0.15659999999999999</v>
      </c>
      <c r="O27">
        <v>8.0000000000000002E-3</v>
      </c>
      <c r="P27" t="s">
        <v>74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t="s">
        <v>82</v>
      </c>
      <c r="X27" s="5">
        <v>43762</v>
      </c>
      <c r="Y27" s="4">
        <v>1.6500000000000001E-2</v>
      </c>
      <c r="Z27" s="3">
        <v>0</v>
      </c>
      <c r="AA27" s="5">
        <v>44025</v>
      </c>
      <c r="AB27" s="3">
        <v>0.09</v>
      </c>
      <c r="AC27" s="4">
        <v>0</v>
      </c>
      <c r="AD27" t="s">
        <v>73</v>
      </c>
      <c r="AE27" s="4">
        <v>1.47E-2</v>
      </c>
      <c r="AF27" t="s">
        <v>74</v>
      </c>
      <c r="AG27">
        <v>2.06</v>
      </c>
      <c r="AH27" s="4">
        <v>1.0885</v>
      </c>
      <c r="AI27" s="4">
        <v>0.2447</v>
      </c>
      <c r="AJ27" s="4">
        <v>0.34060000000000001</v>
      </c>
      <c r="AK27" s="4">
        <v>0.35709999999999997</v>
      </c>
      <c r="AL27" t="s">
        <v>211</v>
      </c>
      <c r="AM27">
        <v>0</v>
      </c>
      <c r="AN27" s="4" t="s">
        <v>74</v>
      </c>
      <c r="AO27" s="4" t="s">
        <v>74</v>
      </c>
      <c r="AP27" s="4" t="s">
        <v>74</v>
      </c>
      <c r="AQ27" s="6">
        <v>0.4</v>
      </c>
      <c r="AR27" s="6">
        <v>0.2</v>
      </c>
      <c r="AS27">
        <v>1099</v>
      </c>
      <c r="AT27" s="3">
        <v>10.94</v>
      </c>
      <c r="AU27" s="3">
        <v>11.63</v>
      </c>
      <c r="AV27" s="3">
        <v>11.47</v>
      </c>
      <c r="AW27" s="3">
        <v>11.64</v>
      </c>
      <c r="AX27">
        <v>61.11</v>
      </c>
      <c r="AY27" t="s">
        <v>71</v>
      </c>
      <c r="AZ27" t="s">
        <v>69</v>
      </c>
      <c r="BA27" t="s">
        <v>74</v>
      </c>
      <c r="BB27" t="s">
        <v>64</v>
      </c>
      <c r="BC27" t="s">
        <v>68</v>
      </c>
      <c r="BD27" t="s">
        <v>65</v>
      </c>
      <c r="BE27" t="s">
        <v>74</v>
      </c>
      <c r="BF27" t="s">
        <v>74</v>
      </c>
      <c r="BG27" s="4" t="s">
        <v>74</v>
      </c>
      <c r="BH27" s="4" t="s">
        <v>74</v>
      </c>
      <c r="BI27" t="s">
        <v>74</v>
      </c>
      <c r="BJ27" s="4" t="s">
        <v>74</v>
      </c>
      <c r="BK27" s="4" t="s">
        <v>74</v>
      </c>
    </row>
    <row r="28" spans="1:63" x14ac:dyDescent="0.3">
      <c r="A28" t="s">
        <v>318</v>
      </c>
      <c r="B28" t="s">
        <v>319</v>
      </c>
      <c r="C28" t="s">
        <v>62</v>
      </c>
      <c r="D28" s="1">
        <v>50216900</v>
      </c>
      <c r="E28" s="2">
        <v>1961</v>
      </c>
      <c r="F28" s="3">
        <v>50.08</v>
      </c>
      <c r="H28" s="21" t="s">
        <v>125</v>
      </c>
      <c r="I28" t="b">
        <v>0</v>
      </c>
      <c r="J28" t="b">
        <v>0</v>
      </c>
      <c r="K28" s="4">
        <v>6.9999999999999999E-4</v>
      </c>
      <c r="L28" s="4">
        <v>2.5999999999999999E-3</v>
      </c>
      <c r="M28" s="4">
        <v>0.21310000000000001</v>
      </c>
      <c r="N28" s="4">
        <v>0.21970000000000001</v>
      </c>
      <c r="O28" s="4">
        <v>0.30209999999999998</v>
      </c>
      <c r="P28" s="4" t="s">
        <v>74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t="s">
        <v>82</v>
      </c>
      <c r="X28" s="5">
        <v>43984</v>
      </c>
      <c r="Y28" s="4">
        <v>9.4999999999999998E-3</v>
      </c>
      <c r="Z28" s="3">
        <v>0</v>
      </c>
      <c r="AA28" s="5" t="s">
        <v>74</v>
      </c>
      <c r="AB28" s="3" t="s">
        <v>74</v>
      </c>
      <c r="AC28" s="4">
        <v>0</v>
      </c>
      <c r="AD28" t="s">
        <v>63</v>
      </c>
      <c r="AE28" s="4">
        <v>2.92E-2</v>
      </c>
      <c r="AF28" t="s">
        <v>74</v>
      </c>
      <c r="AG28">
        <v>1.1599999999999999</v>
      </c>
      <c r="AH28" s="4">
        <v>0.61519999999999997</v>
      </c>
      <c r="AI28" s="4">
        <v>0.18759999999999999</v>
      </c>
      <c r="AJ28" s="4">
        <v>0.20050000000000001</v>
      </c>
      <c r="AK28" s="4">
        <v>0.1981</v>
      </c>
      <c r="AL28" t="s">
        <v>211</v>
      </c>
      <c r="AM28">
        <v>0</v>
      </c>
      <c r="AN28" s="4" t="s">
        <v>74</v>
      </c>
      <c r="AO28" s="4" t="s">
        <v>74</v>
      </c>
      <c r="AP28" s="4" t="s">
        <v>74</v>
      </c>
      <c r="AQ28" s="6">
        <v>0.4</v>
      </c>
      <c r="AR28" s="6">
        <v>0.2</v>
      </c>
      <c r="AS28">
        <v>1099</v>
      </c>
      <c r="AT28" s="3">
        <v>47.75</v>
      </c>
      <c r="AU28" s="3">
        <v>52.02</v>
      </c>
      <c r="AV28" s="3">
        <v>50.04</v>
      </c>
      <c r="AW28" s="3">
        <v>50.15</v>
      </c>
      <c r="AX28">
        <v>53.95</v>
      </c>
      <c r="AY28" t="s">
        <v>69</v>
      </c>
      <c r="AZ28" t="s">
        <v>68</v>
      </c>
      <c r="BA28" t="s">
        <v>74</v>
      </c>
      <c r="BB28" t="s">
        <v>65</v>
      </c>
      <c r="BC28" t="s">
        <v>70</v>
      </c>
      <c r="BD28" t="s">
        <v>71</v>
      </c>
      <c r="BE28" t="s">
        <v>74</v>
      </c>
      <c r="BF28" t="s">
        <v>74</v>
      </c>
      <c r="BG28" s="4" t="s">
        <v>74</v>
      </c>
      <c r="BH28" s="4" t="s">
        <v>74</v>
      </c>
      <c r="BI28" t="s">
        <v>74</v>
      </c>
      <c r="BJ28" s="4" t="s">
        <v>74</v>
      </c>
      <c r="BK28" s="4" t="s">
        <v>74</v>
      </c>
    </row>
    <row r="29" spans="1:63" x14ac:dyDescent="0.3">
      <c r="A29" t="s">
        <v>308</v>
      </c>
      <c r="B29" t="s">
        <v>568</v>
      </c>
      <c r="C29" t="s">
        <v>62</v>
      </c>
      <c r="D29" s="1">
        <v>33072500</v>
      </c>
      <c r="E29" s="2">
        <v>3614</v>
      </c>
      <c r="F29" s="3">
        <v>32.74</v>
      </c>
      <c r="H29" s="21" t="s">
        <v>125</v>
      </c>
      <c r="I29" t="b">
        <v>0</v>
      </c>
      <c r="J29" t="b">
        <v>0</v>
      </c>
      <c r="K29" s="4">
        <v>3.7000000000000002E-3</v>
      </c>
      <c r="L29" s="4">
        <v>5.6399999999999999E-2</v>
      </c>
      <c r="M29" s="4">
        <v>0.15040000000000001</v>
      </c>
      <c r="N29" s="4">
        <v>0.13900000000000001</v>
      </c>
      <c r="O29">
        <v>3.8899999999999997E-2</v>
      </c>
      <c r="P29" t="s">
        <v>74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t="s">
        <v>82</v>
      </c>
      <c r="X29" s="5">
        <v>43984</v>
      </c>
      <c r="Y29" s="4">
        <v>9.4999999999999998E-3</v>
      </c>
      <c r="Z29" s="3">
        <v>0</v>
      </c>
      <c r="AA29" s="5" t="s">
        <v>74</v>
      </c>
      <c r="AB29" s="3" t="s">
        <v>74</v>
      </c>
      <c r="AC29" s="4">
        <v>0</v>
      </c>
      <c r="AD29" t="s">
        <v>63</v>
      </c>
      <c r="AE29" s="4">
        <v>1.5699999999999999E-2</v>
      </c>
      <c r="AF29" t="s">
        <v>74</v>
      </c>
      <c r="AG29">
        <v>1.24</v>
      </c>
      <c r="AH29" s="4">
        <v>0.90900000000000003</v>
      </c>
      <c r="AI29" s="4">
        <v>0.11360000000000001</v>
      </c>
      <c r="AJ29" s="4">
        <v>0.1721</v>
      </c>
      <c r="AK29" s="4">
        <v>0.1953</v>
      </c>
      <c r="AL29" t="s">
        <v>211</v>
      </c>
      <c r="AM29">
        <v>0</v>
      </c>
      <c r="AN29" s="4" t="s">
        <v>74</v>
      </c>
      <c r="AO29" s="4" t="s">
        <v>74</v>
      </c>
      <c r="AP29" s="4" t="s">
        <v>74</v>
      </c>
      <c r="AQ29" s="6">
        <v>0.4</v>
      </c>
      <c r="AR29" s="6">
        <v>0.2</v>
      </c>
      <c r="AS29">
        <v>1099</v>
      </c>
      <c r="AT29" s="3">
        <v>30.72</v>
      </c>
      <c r="AU29" s="3">
        <v>33.450000000000003</v>
      </c>
      <c r="AV29" s="3">
        <v>32.630000000000003</v>
      </c>
      <c r="AW29" s="3">
        <v>32.950000000000003</v>
      </c>
      <c r="AX29">
        <v>62.57</v>
      </c>
      <c r="AY29" t="s">
        <v>69</v>
      </c>
      <c r="AZ29" t="s">
        <v>68</v>
      </c>
      <c r="BA29" t="s">
        <v>74</v>
      </c>
      <c r="BB29" t="s">
        <v>65</v>
      </c>
      <c r="BC29" t="s">
        <v>70</v>
      </c>
      <c r="BD29" t="s">
        <v>71</v>
      </c>
      <c r="BE29" t="s">
        <v>74</v>
      </c>
      <c r="BF29" t="s">
        <v>74</v>
      </c>
      <c r="BG29" s="4" t="s">
        <v>74</v>
      </c>
      <c r="BH29" s="4" t="s">
        <v>74</v>
      </c>
      <c r="BI29" t="s">
        <v>74</v>
      </c>
      <c r="BJ29" s="4" t="s">
        <v>74</v>
      </c>
      <c r="BK29" s="4" t="s">
        <v>74</v>
      </c>
    </row>
    <row r="30" spans="1:63" x14ac:dyDescent="0.3">
      <c r="A30" t="s">
        <v>207</v>
      </c>
      <c r="B30" t="s">
        <v>208</v>
      </c>
      <c r="C30" t="s">
        <v>62</v>
      </c>
      <c r="D30" s="1">
        <v>855287000</v>
      </c>
      <c r="E30" s="2">
        <v>69941250</v>
      </c>
      <c r="F30" s="3">
        <v>5.82</v>
      </c>
      <c r="G30" s="21" t="b">
        <v>1</v>
      </c>
      <c r="H30" s="21" t="s">
        <v>468</v>
      </c>
      <c r="I30" t="b">
        <v>0</v>
      </c>
      <c r="J30" t="b">
        <v>0</v>
      </c>
      <c r="K30" s="4">
        <v>-2.6800000000000001E-2</v>
      </c>
      <c r="L30" s="4">
        <v>-0.313</v>
      </c>
      <c r="M30" s="4">
        <v>-0.84560000000000002</v>
      </c>
      <c r="N30" s="4">
        <v>-0.8448</v>
      </c>
      <c r="O30" s="4">
        <v>-0.68189999999999995</v>
      </c>
      <c r="P30">
        <v>-0.79090000000000005</v>
      </c>
      <c r="Q30" s="3">
        <v>55.450850000000003</v>
      </c>
      <c r="R30" s="3">
        <v>266.67394999999999</v>
      </c>
      <c r="S30" s="3">
        <v>1544.58035</v>
      </c>
      <c r="T30" s="3">
        <v>1421.91085</v>
      </c>
      <c r="U30" s="3">
        <v>2446.6269240000001</v>
      </c>
      <c r="V30" s="3">
        <v>2446.6269240000001</v>
      </c>
      <c r="W30" t="s">
        <v>115</v>
      </c>
      <c r="X30" s="5">
        <v>40248</v>
      </c>
      <c r="Y30" s="4">
        <v>1.0200000000000001E-2</v>
      </c>
      <c r="Z30" s="3">
        <v>0.54</v>
      </c>
      <c r="AA30" s="5">
        <v>45281</v>
      </c>
      <c r="AB30" s="3">
        <v>7.0000000000000007E-2</v>
      </c>
      <c r="AC30" s="4">
        <v>9.4600000000000004E-2</v>
      </c>
      <c r="AD30" t="s">
        <v>63</v>
      </c>
      <c r="AE30" s="4">
        <v>6.5500000000000003E-2</v>
      </c>
      <c r="AF30" t="s">
        <v>74</v>
      </c>
      <c r="AG30">
        <v>-3.51</v>
      </c>
      <c r="AH30" s="4">
        <v>3.2025000000000001</v>
      </c>
      <c r="AI30" s="4">
        <v>0.71789999999999998</v>
      </c>
      <c r="AJ30" s="4">
        <v>0.77039999999999997</v>
      </c>
      <c r="AK30" s="4">
        <v>0.75639999999999996</v>
      </c>
      <c r="AL30" t="s">
        <v>93</v>
      </c>
      <c r="AM30">
        <v>1</v>
      </c>
      <c r="AN30" s="4">
        <v>1</v>
      </c>
      <c r="AO30" s="4">
        <v>1</v>
      </c>
      <c r="AP30" s="4">
        <v>1</v>
      </c>
      <c r="AQ30" s="6">
        <v>0.4</v>
      </c>
      <c r="AR30" s="6">
        <v>0.2</v>
      </c>
      <c r="AS30">
        <v>1099</v>
      </c>
      <c r="AT30" s="3">
        <v>4.6399999999999997</v>
      </c>
      <c r="AU30" s="3">
        <v>9.15</v>
      </c>
      <c r="AV30" s="3">
        <v>5.67</v>
      </c>
      <c r="AW30" s="3">
        <v>5.93</v>
      </c>
      <c r="AX30">
        <v>32.049999999999997</v>
      </c>
      <c r="AY30" t="s">
        <v>65</v>
      </c>
      <c r="AZ30" t="s">
        <v>69</v>
      </c>
      <c r="BA30" t="s">
        <v>70</v>
      </c>
      <c r="BB30" t="s">
        <v>69</v>
      </c>
      <c r="BC30" t="s">
        <v>66</v>
      </c>
      <c r="BD30" t="s">
        <v>68</v>
      </c>
      <c r="BE30" t="s">
        <v>71</v>
      </c>
      <c r="BF30">
        <v>5.38</v>
      </c>
      <c r="BG30" s="4">
        <v>0.2571</v>
      </c>
      <c r="BH30" s="4">
        <v>0.28960000000000002</v>
      </c>
      <c r="BI30">
        <v>1.6</v>
      </c>
      <c r="BJ30" s="4">
        <v>0</v>
      </c>
      <c r="BK30" s="4">
        <v>0</v>
      </c>
    </row>
    <row r="31" spans="1:63" x14ac:dyDescent="0.3">
      <c r="A31" t="s">
        <v>176</v>
      </c>
      <c r="B31" t="s">
        <v>177</v>
      </c>
      <c r="C31" t="s">
        <v>62</v>
      </c>
      <c r="D31" s="1">
        <v>599716000</v>
      </c>
      <c r="E31" s="2">
        <v>23511941</v>
      </c>
      <c r="F31" s="3">
        <v>11.55</v>
      </c>
      <c r="G31" s="21" t="b">
        <v>1</v>
      </c>
      <c r="H31" s="21" t="s">
        <v>468</v>
      </c>
      <c r="I31" t="b">
        <v>0</v>
      </c>
      <c r="J31" t="b">
        <v>0</v>
      </c>
      <c r="K31" s="4">
        <v>-6.0000000000000001E-3</v>
      </c>
      <c r="L31" s="4">
        <v>-0.1222</v>
      </c>
      <c r="M31" s="4">
        <v>-0.4597</v>
      </c>
      <c r="N31" s="4">
        <v>-0.45529999999999998</v>
      </c>
      <c r="O31" s="4">
        <v>-0.32800000000000001</v>
      </c>
      <c r="P31" s="4">
        <v>-0.47870000000000001</v>
      </c>
      <c r="Q31" s="3">
        <v>4.4113499999999997</v>
      </c>
      <c r="R31" s="3">
        <v>16.435400000000001</v>
      </c>
      <c r="S31" s="3">
        <v>86.4542</v>
      </c>
      <c r="T31" s="3">
        <v>193.9246</v>
      </c>
      <c r="U31" s="3">
        <v>526.86614999999995</v>
      </c>
      <c r="V31" s="3">
        <v>526.86614999999995</v>
      </c>
      <c r="W31" t="s">
        <v>115</v>
      </c>
      <c r="X31" s="5">
        <v>39757</v>
      </c>
      <c r="Y31" s="4">
        <v>1.0800000000000001E-2</v>
      </c>
      <c r="Z31" s="3">
        <v>0.65</v>
      </c>
      <c r="AA31" s="5">
        <v>45281</v>
      </c>
      <c r="AB31" s="3">
        <v>0.1</v>
      </c>
      <c r="AC31" s="4">
        <v>5.7200000000000001E-2</v>
      </c>
      <c r="AD31" t="s">
        <v>63</v>
      </c>
      <c r="AE31" s="4">
        <v>2.4199999999999999E-2</v>
      </c>
      <c r="AF31" t="s">
        <v>74</v>
      </c>
      <c r="AG31">
        <v>-2.6</v>
      </c>
      <c r="AH31" s="4">
        <v>3.4512</v>
      </c>
      <c r="AI31" s="4">
        <v>0.27450000000000002</v>
      </c>
      <c r="AJ31" s="4">
        <v>0.35489999999999999</v>
      </c>
      <c r="AK31" s="4">
        <v>0.36120000000000002</v>
      </c>
      <c r="AL31" t="s">
        <v>93</v>
      </c>
      <c r="AM31">
        <v>1</v>
      </c>
      <c r="AN31" s="4">
        <v>1</v>
      </c>
      <c r="AO31" s="4">
        <v>1</v>
      </c>
      <c r="AP31" s="4">
        <v>1</v>
      </c>
      <c r="AQ31" s="6">
        <v>0.4</v>
      </c>
      <c r="AR31" s="6">
        <v>0.2</v>
      </c>
      <c r="AS31">
        <v>1099</v>
      </c>
      <c r="AT31" s="3">
        <v>10.94</v>
      </c>
      <c r="AU31" s="3">
        <v>13.43</v>
      </c>
      <c r="AV31" s="3">
        <v>11.42</v>
      </c>
      <c r="AW31" s="3">
        <v>11.69</v>
      </c>
      <c r="AX31">
        <v>32.69</v>
      </c>
      <c r="AY31" t="s">
        <v>65</v>
      </c>
      <c r="AZ31" t="s">
        <v>71</v>
      </c>
      <c r="BA31" t="s">
        <v>70</v>
      </c>
      <c r="BB31" t="s">
        <v>66</v>
      </c>
      <c r="BC31" t="s">
        <v>70</v>
      </c>
      <c r="BD31" t="s">
        <v>66</v>
      </c>
      <c r="BE31" t="s">
        <v>67</v>
      </c>
      <c r="BF31">
        <v>5.4</v>
      </c>
      <c r="BG31" s="4">
        <v>0.27139999999999997</v>
      </c>
      <c r="BH31" s="4">
        <v>0.2918</v>
      </c>
      <c r="BI31">
        <v>1.6</v>
      </c>
      <c r="BJ31" s="4">
        <v>0</v>
      </c>
      <c r="BK31" s="4">
        <v>0</v>
      </c>
    </row>
    <row r="32" spans="1:63" x14ac:dyDescent="0.3">
      <c r="A32" t="s">
        <v>164</v>
      </c>
      <c r="B32" t="s">
        <v>165</v>
      </c>
      <c r="C32" t="s">
        <v>62</v>
      </c>
      <c r="D32" s="1">
        <v>339093000</v>
      </c>
      <c r="E32" s="2">
        <v>13177807</v>
      </c>
      <c r="F32" s="3">
        <v>19.95</v>
      </c>
      <c r="G32" s="21" t="b">
        <v>1</v>
      </c>
      <c r="H32" s="21" t="s">
        <v>468</v>
      </c>
      <c r="I32" t="b">
        <v>0</v>
      </c>
      <c r="J32" t="b">
        <v>0</v>
      </c>
      <c r="K32" s="4">
        <v>1.2200000000000001E-2</v>
      </c>
      <c r="L32" s="4">
        <v>-0.32029999999999997</v>
      </c>
      <c r="M32" s="4">
        <v>-0.41199999999999998</v>
      </c>
      <c r="N32" s="4">
        <v>-0.40570000000000001</v>
      </c>
      <c r="O32" s="4">
        <v>-0.27129999999999999</v>
      </c>
      <c r="P32" s="4">
        <v>-0.4924</v>
      </c>
      <c r="Q32" s="3">
        <v>15.154249999999999</v>
      </c>
      <c r="R32" s="3">
        <v>145.78389999999999</v>
      </c>
      <c r="S32" s="3">
        <v>-109.202</v>
      </c>
      <c r="T32" s="3">
        <v>-92.53725</v>
      </c>
      <c r="U32" s="3">
        <v>-52.109000000000002</v>
      </c>
      <c r="V32" s="3">
        <v>-52.109000000000002</v>
      </c>
      <c r="W32" t="s">
        <v>115</v>
      </c>
      <c r="X32" s="5">
        <v>39757</v>
      </c>
      <c r="Y32" s="4">
        <v>1.03E-2</v>
      </c>
      <c r="Z32" s="3">
        <v>1.1000000000000001</v>
      </c>
      <c r="AA32" s="5">
        <v>45281</v>
      </c>
      <c r="AB32" s="3">
        <v>0.11</v>
      </c>
      <c r="AC32" s="4">
        <v>5.74E-2</v>
      </c>
      <c r="AD32" t="s">
        <v>63</v>
      </c>
      <c r="AE32" s="4">
        <v>4.2700000000000002E-2</v>
      </c>
      <c r="AF32" t="s">
        <v>74</v>
      </c>
      <c r="AG32">
        <v>-3.06</v>
      </c>
      <c r="AH32" s="4">
        <v>3.3725000000000001</v>
      </c>
      <c r="AI32" s="4">
        <v>0.70609999999999995</v>
      </c>
      <c r="AJ32" s="4">
        <v>0.74299999999999999</v>
      </c>
      <c r="AK32" s="4">
        <v>0.63639999999999997</v>
      </c>
      <c r="AL32" t="s">
        <v>93</v>
      </c>
      <c r="AM32">
        <v>1</v>
      </c>
      <c r="AN32" s="4">
        <v>1</v>
      </c>
      <c r="AO32" s="4">
        <v>1</v>
      </c>
      <c r="AP32" s="4">
        <v>1</v>
      </c>
      <c r="AQ32" s="6">
        <v>0.4</v>
      </c>
      <c r="AR32" s="6">
        <v>0.2</v>
      </c>
      <c r="AS32">
        <v>1099</v>
      </c>
      <c r="AT32" s="3">
        <v>16.850000000000001</v>
      </c>
      <c r="AU32" s="3">
        <v>28.39</v>
      </c>
      <c r="AV32" s="3">
        <v>19.34</v>
      </c>
      <c r="AW32" s="3">
        <v>20.260000000000002</v>
      </c>
      <c r="AX32">
        <v>34.020000000000003</v>
      </c>
      <c r="AY32" t="s">
        <v>65</v>
      </c>
      <c r="AZ32" t="s">
        <v>71</v>
      </c>
      <c r="BA32" t="s">
        <v>65</v>
      </c>
      <c r="BB32" t="s">
        <v>67</v>
      </c>
      <c r="BC32" t="s">
        <v>68</v>
      </c>
      <c r="BD32" t="s">
        <v>65</v>
      </c>
      <c r="BE32" t="s">
        <v>67</v>
      </c>
      <c r="BF32">
        <v>5.37</v>
      </c>
      <c r="BG32" s="4">
        <v>0.2286</v>
      </c>
      <c r="BH32" s="4">
        <v>0.28820000000000001</v>
      </c>
      <c r="BI32">
        <v>1.6</v>
      </c>
      <c r="BJ32" s="4">
        <v>0</v>
      </c>
      <c r="BK32" s="4">
        <v>0</v>
      </c>
    </row>
    <row r="33" spans="1:63" x14ac:dyDescent="0.3">
      <c r="A33" t="s">
        <v>232</v>
      </c>
      <c r="B33" t="s">
        <v>233</v>
      </c>
      <c r="C33" t="s">
        <v>62</v>
      </c>
      <c r="D33" s="1">
        <v>132145000</v>
      </c>
      <c r="E33" s="2">
        <v>1926391</v>
      </c>
      <c r="F33" s="3">
        <v>13.67</v>
      </c>
      <c r="G33" s="21" t="b">
        <v>1</v>
      </c>
      <c r="H33" s="21" t="s">
        <v>468</v>
      </c>
      <c r="I33" t="b">
        <v>0</v>
      </c>
      <c r="J33" t="b">
        <v>0</v>
      </c>
      <c r="K33" s="4">
        <v>-1.8700000000000001E-2</v>
      </c>
      <c r="L33" s="4">
        <v>-0.18090000000000001</v>
      </c>
      <c r="M33" s="4">
        <v>-0.26679999999999998</v>
      </c>
      <c r="N33" s="4">
        <v>-0.25950000000000001</v>
      </c>
      <c r="O33" s="4">
        <v>-0.38319999999999999</v>
      </c>
      <c r="P33" s="4">
        <v>-0.51919999999999999</v>
      </c>
      <c r="Q33" s="3">
        <v>3.70445</v>
      </c>
      <c r="R33" s="3">
        <v>18.233000000000001</v>
      </c>
      <c r="S33" s="3">
        <v>-5.5703500000000004</v>
      </c>
      <c r="T33" s="3">
        <v>-10.4725</v>
      </c>
      <c r="U33" s="3">
        <v>81.564700000000002</v>
      </c>
      <c r="V33" s="3">
        <v>81.564700000000002</v>
      </c>
      <c r="W33" t="s">
        <v>115</v>
      </c>
      <c r="X33" s="5">
        <v>39758</v>
      </c>
      <c r="Y33" s="4">
        <v>1.09E-2</v>
      </c>
      <c r="Z33" s="3">
        <v>0.67</v>
      </c>
      <c r="AA33" s="5">
        <v>45281</v>
      </c>
      <c r="AB33" s="3">
        <v>0.08</v>
      </c>
      <c r="AC33" s="4">
        <v>4.9200000000000001E-2</v>
      </c>
      <c r="AD33" t="s">
        <v>63</v>
      </c>
      <c r="AE33" s="4">
        <v>2.4899999999999999E-2</v>
      </c>
      <c r="AF33" t="s">
        <v>74</v>
      </c>
      <c r="AG33">
        <v>-2.64</v>
      </c>
      <c r="AH33" s="4">
        <v>2.2713000000000001</v>
      </c>
      <c r="AI33" s="4">
        <v>0.33379999999999999</v>
      </c>
      <c r="AJ33" s="4">
        <v>0.40889999999999999</v>
      </c>
      <c r="AK33" s="4">
        <v>0.39450000000000002</v>
      </c>
      <c r="AL33" t="s">
        <v>93</v>
      </c>
      <c r="AM33">
        <v>1</v>
      </c>
      <c r="AN33" s="4">
        <v>1</v>
      </c>
      <c r="AO33" s="4">
        <v>1</v>
      </c>
      <c r="AP33" s="4">
        <v>1</v>
      </c>
      <c r="AQ33" s="6">
        <v>0.4</v>
      </c>
      <c r="AR33" s="6">
        <v>0.2</v>
      </c>
      <c r="AS33">
        <v>1099</v>
      </c>
      <c r="AT33" s="3">
        <v>12.91</v>
      </c>
      <c r="AU33" s="3">
        <v>16.309999999999999</v>
      </c>
      <c r="AV33" s="3">
        <v>13.52</v>
      </c>
      <c r="AW33" s="3">
        <v>13.82</v>
      </c>
      <c r="AX33">
        <v>31.41</v>
      </c>
      <c r="AY33" t="s">
        <v>68</v>
      </c>
      <c r="AZ33" t="s">
        <v>71</v>
      </c>
      <c r="BA33" t="s">
        <v>68</v>
      </c>
      <c r="BB33" t="s">
        <v>66</v>
      </c>
      <c r="BC33" t="s">
        <v>68</v>
      </c>
      <c r="BD33" t="s">
        <v>65</v>
      </c>
      <c r="BE33" t="s">
        <v>66</v>
      </c>
      <c r="BF33">
        <v>5.53</v>
      </c>
      <c r="BG33" s="4">
        <v>0.4</v>
      </c>
      <c r="BH33" s="4">
        <v>0.30759999999999998</v>
      </c>
      <c r="BI33">
        <v>1.6</v>
      </c>
      <c r="BJ33" s="4">
        <v>0</v>
      </c>
      <c r="BK33" s="4">
        <v>0</v>
      </c>
    </row>
    <row r="34" spans="1:63" x14ac:dyDescent="0.3">
      <c r="A34" t="s">
        <v>275</v>
      </c>
      <c r="B34" t="s">
        <v>276</v>
      </c>
      <c r="C34" t="s">
        <v>62</v>
      </c>
      <c r="D34" s="1">
        <v>131006000</v>
      </c>
      <c r="E34" s="2">
        <v>5709786</v>
      </c>
      <c r="F34" s="3">
        <v>9.89</v>
      </c>
      <c r="G34" s="21" t="b">
        <v>1</v>
      </c>
      <c r="H34" s="21" t="s">
        <v>468</v>
      </c>
      <c r="I34" t="b">
        <v>0</v>
      </c>
      <c r="J34" t="b">
        <v>0</v>
      </c>
      <c r="K34" s="4">
        <v>-5.0000000000000001E-3</v>
      </c>
      <c r="L34" s="4">
        <v>-0.1129</v>
      </c>
      <c r="M34" s="4">
        <v>-0.74460000000000004</v>
      </c>
      <c r="N34" s="4">
        <v>-0.74390000000000001</v>
      </c>
      <c r="O34" s="4">
        <v>-0.50660000000000005</v>
      </c>
      <c r="P34">
        <v>-0.67369999999999997</v>
      </c>
      <c r="Q34" s="3">
        <v>27.638850000000001</v>
      </c>
      <c r="R34" s="3">
        <v>43.977800000000002</v>
      </c>
      <c r="S34" s="3">
        <v>119.34295</v>
      </c>
      <c r="T34" s="3">
        <v>103.48354999999999</v>
      </c>
      <c r="U34" s="3">
        <v>196.92615000000001</v>
      </c>
      <c r="V34" s="3">
        <v>196.92615000000001</v>
      </c>
      <c r="W34" t="s">
        <v>82</v>
      </c>
      <c r="X34" s="5">
        <v>39799</v>
      </c>
      <c r="Y34" s="4">
        <v>1.0800000000000001E-2</v>
      </c>
      <c r="Z34" s="3">
        <v>0.74</v>
      </c>
      <c r="AA34">
        <v>45281</v>
      </c>
      <c r="AB34">
        <v>0.12</v>
      </c>
      <c r="AC34" s="4">
        <v>7.5999999999999998E-2</v>
      </c>
      <c r="AD34" t="s">
        <v>63</v>
      </c>
      <c r="AE34" s="4">
        <v>7.1300000000000002E-2</v>
      </c>
      <c r="AF34" t="s">
        <v>74</v>
      </c>
      <c r="AG34">
        <v>-2.89</v>
      </c>
      <c r="AH34" s="4">
        <v>2.6286999999999998</v>
      </c>
      <c r="AI34" s="4">
        <v>0.33289999999999997</v>
      </c>
      <c r="AJ34" s="4">
        <v>0.44240000000000002</v>
      </c>
      <c r="AK34" s="4">
        <v>0.4899</v>
      </c>
      <c r="AL34" t="s">
        <v>93</v>
      </c>
      <c r="AM34">
        <v>1</v>
      </c>
      <c r="AN34" s="4">
        <v>1</v>
      </c>
      <c r="AO34" s="4">
        <v>1</v>
      </c>
      <c r="AP34" s="4">
        <v>1</v>
      </c>
      <c r="AQ34" s="6">
        <v>0.4</v>
      </c>
      <c r="AR34" s="6">
        <v>0.2</v>
      </c>
      <c r="AS34">
        <v>1099</v>
      </c>
      <c r="AT34" s="3">
        <v>9.23</v>
      </c>
      <c r="AU34" s="3">
        <v>11.6</v>
      </c>
      <c r="AV34" s="3">
        <v>9.73</v>
      </c>
      <c r="AW34" s="3">
        <v>10.050000000000001</v>
      </c>
      <c r="AX34">
        <v>34.01</v>
      </c>
      <c r="AY34" t="s">
        <v>68</v>
      </c>
      <c r="AZ34" t="s">
        <v>71</v>
      </c>
      <c r="BA34" t="s">
        <v>66</v>
      </c>
      <c r="BB34" t="s">
        <v>71</v>
      </c>
      <c r="BC34" t="s">
        <v>70</v>
      </c>
      <c r="BD34" t="s">
        <v>65</v>
      </c>
      <c r="BE34" t="s">
        <v>66</v>
      </c>
      <c r="BF34">
        <v>5.42</v>
      </c>
      <c r="BG34">
        <v>0.28570000000000001</v>
      </c>
      <c r="BH34">
        <v>0.29409999999999997</v>
      </c>
      <c r="BI34">
        <v>1.6</v>
      </c>
      <c r="BJ34">
        <v>0</v>
      </c>
      <c r="BK34">
        <v>0</v>
      </c>
    </row>
    <row r="35" spans="1:63" x14ac:dyDescent="0.3">
      <c r="A35" t="s">
        <v>285</v>
      </c>
      <c r="B35" t="s">
        <v>286</v>
      </c>
      <c r="C35" t="s">
        <v>62</v>
      </c>
      <c r="D35" s="1">
        <v>107095000</v>
      </c>
      <c r="E35" s="2">
        <v>3703023</v>
      </c>
      <c r="F35" s="3">
        <v>12.8</v>
      </c>
      <c r="G35" s="21" t="b">
        <v>1</v>
      </c>
      <c r="H35" s="21" t="s">
        <v>468</v>
      </c>
      <c r="I35" t="b">
        <v>0</v>
      </c>
      <c r="J35" t="b">
        <v>0</v>
      </c>
      <c r="K35" s="4">
        <v>-0.1197</v>
      </c>
      <c r="L35" s="4">
        <v>0.11360000000000001</v>
      </c>
      <c r="M35" s="4">
        <v>0.1193</v>
      </c>
      <c r="N35" s="4">
        <v>0.19570000000000001</v>
      </c>
      <c r="O35" s="4">
        <v>-9.3700000000000006E-2</v>
      </c>
      <c r="P35" s="4">
        <v>-0.27310000000000001</v>
      </c>
      <c r="Q35" s="3">
        <v>0</v>
      </c>
      <c r="R35" s="3">
        <v>-13.5213</v>
      </c>
      <c r="S35" s="3">
        <v>-117.07940000000001</v>
      </c>
      <c r="T35" s="3">
        <v>-111.48905000000001</v>
      </c>
      <c r="U35" s="3">
        <v>10.788349999999999</v>
      </c>
      <c r="V35" s="3">
        <v>10.788349999999999</v>
      </c>
      <c r="W35" t="s">
        <v>115</v>
      </c>
      <c r="X35" s="5">
        <v>40150</v>
      </c>
      <c r="Y35" s="4">
        <v>1.0800000000000001E-2</v>
      </c>
      <c r="Z35" s="3">
        <v>0.47</v>
      </c>
      <c r="AA35" s="5">
        <v>45281</v>
      </c>
      <c r="AB35" s="3">
        <v>0.14000000000000001</v>
      </c>
      <c r="AC35" s="4">
        <v>3.5900000000000001E-2</v>
      </c>
      <c r="AD35" t="s">
        <v>63</v>
      </c>
      <c r="AE35" s="4">
        <v>1.61E-2</v>
      </c>
      <c r="AF35" t="s">
        <v>74</v>
      </c>
      <c r="AG35">
        <v>-1.1100000000000001</v>
      </c>
      <c r="AH35" s="4">
        <v>2.6438999999999999</v>
      </c>
      <c r="AI35" s="4">
        <v>0.73939999999999995</v>
      </c>
      <c r="AJ35" s="4">
        <v>0.75029999999999997</v>
      </c>
      <c r="AK35" s="4">
        <v>0.72109999999999996</v>
      </c>
      <c r="AL35" t="s">
        <v>93</v>
      </c>
      <c r="AM35">
        <v>1</v>
      </c>
      <c r="AN35" s="4">
        <v>1</v>
      </c>
      <c r="AO35" s="4">
        <v>1</v>
      </c>
      <c r="AP35" s="4">
        <v>1</v>
      </c>
      <c r="AQ35" s="6">
        <v>0.4</v>
      </c>
      <c r="AR35" s="6">
        <v>0.2</v>
      </c>
      <c r="AS35">
        <v>1099</v>
      </c>
      <c r="AT35" s="3">
        <v>12.89</v>
      </c>
      <c r="AU35" s="3">
        <v>15.12</v>
      </c>
      <c r="AV35" s="3">
        <v>12.65</v>
      </c>
      <c r="AW35" s="3">
        <v>13.05</v>
      </c>
      <c r="AX35">
        <v>49.3</v>
      </c>
      <c r="AY35" t="s">
        <v>65</v>
      </c>
      <c r="AZ35" t="s">
        <v>71</v>
      </c>
      <c r="BA35" t="s">
        <v>65</v>
      </c>
      <c r="BB35" t="s">
        <v>69</v>
      </c>
      <c r="BC35" t="s">
        <v>68</v>
      </c>
      <c r="BD35" t="s">
        <v>65</v>
      </c>
      <c r="BE35" t="s">
        <v>66</v>
      </c>
      <c r="BF35">
        <v>5.24</v>
      </c>
      <c r="BG35">
        <v>0.1143</v>
      </c>
      <c r="BH35">
        <v>0.27110000000000001</v>
      </c>
      <c r="BI35">
        <v>1.6</v>
      </c>
      <c r="BJ35">
        <v>0</v>
      </c>
      <c r="BK35">
        <v>0</v>
      </c>
    </row>
    <row r="36" spans="1:63" x14ac:dyDescent="0.3">
      <c r="A36" t="s">
        <v>287</v>
      </c>
      <c r="B36" t="s">
        <v>288</v>
      </c>
      <c r="C36" t="s">
        <v>62</v>
      </c>
      <c r="D36" s="1">
        <v>88685800</v>
      </c>
      <c r="E36" s="2">
        <v>6728297</v>
      </c>
      <c r="F36" s="3">
        <v>9.69</v>
      </c>
      <c r="G36" s="21" t="b">
        <v>1</v>
      </c>
      <c r="H36" s="21" t="s">
        <v>468</v>
      </c>
      <c r="I36" t="b">
        <v>0</v>
      </c>
      <c r="J36" t="b">
        <v>0</v>
      </c>
      <c r="K36" s="4">
        <v>-5.5599999999999997E-2</v>
      </c>
      <c r="L36" s="4">
        <v>-0.48</v>
      </c>
      <c r="M36" s="4">
        <v>-0.4178</v>
      </c>
      <c r="N36" s="4">
        <v>-0.43190000000000001</v>
      </c>
      <c r="O36" s="4">
        <v>-0.23630000000000001</v>
      </c>
      <c r="P36" s="4">
        <v>-0.59350000000000003</v>
      </c>
      <c r="Q36" s="3">
        <v>28.327500000000001</v>
      </c>
      <c r="R36" s="3">
        <v>78.662149999999997</v>
      </c>
      <c r="S36" s="3">
        <v>-14.518549999999999</v>
      </c>
      <c r="T36" s="3">
        <v>25.926200000000001</v>
      </c>
      <c r="U36" s="3">
        <v>110.43975</v>
      </c>
      <c r="V36" s="3">
        <v>110.43975</v>
      </c>
      <c r="W36" t="s">
        <v>115</v>
      </c>
      <c r="X36" s="5">
        <v>42152</v>
      </c>
      <c r="Y36" s="4">
        <v>1.09E-2</v>
      </c>
      <c r="Z36" s="3">
        <v>0.6</v>
      </c>
      <c r="AA36" s="5">
        <v>45281</v>
      </c>
      <c r="AB36" s="3">
        <v>0.09</v>
      </c>
      <c r="AC36" s="4">
        <v>6.4699999999999994E-2</v>
      </c>
      <c r="AD36" t="s">
        <v>63</v>
      </c>
      <c r="AE36" s="4">
        <v>3.9399999999999998E-2</v>
      </c>
      <c r="AF36" t="s">
        <v>74</v>
      </c>
      <c r="AG36">
        <v>-2.4</v>
      </c>
      <c r="AH36" s="4">
        <v>9.3956</v>
      </c>
      <c r="AI36" s="4">
        <v>0.98319999999999996</v>
      </c>
      <c r="AJ36" s="4">
        <v>1.0676000000000001</v>
      </c>
      <c r="AK36" s="4">
        <v>0.90269999999999995</v>
      </c>
      <c r="AL36" t="s">
        <v>93</v>
      </c>
      <c r="AM36">
        <v>1</v>
      </c>
      <c r="AN36" s="4">
        <v>1</v>
      </c>
      <c r="AO36" s="4">
        <v>1</v>
      </c>
      <c r="AP36" s="4">
        <v>1</v>
      </c>
      <c r="AQ36" s="6">
        <v>0.4</v>
      </c>
      <c r="AR36" s="6">
        <v>0.2</v>
      </c>
      <c r="AS36">
        <v>1099</v>
      </c>
      <c r="AT36" s="3">
        <v>8.1300000000000008</v>
      </c>
      <c r="AU36" s="3">
        <v>16.57</v>
      </c>
      <c r="AV36" s="3">
        <v>9.3800000000000008</v>
      </c>
      <c r="AW36" s="3">
        <v>9.85</v>
      </c>
      <c r="AX36">
        <v>33.090000000000003</v>
      </c>
      <c r="AY36" t="s">
        <v>68</v>
      </c>
      <c r="AZ36" t="s">
        <v>71</v>
      </c>
      <c r="BA36" t="s">
        <v>74</v>
      </c>
      <c r="BB36" t="s">
        <v>69</v>
      </c>
      <c r="BC36" t="s">
        <v>66</v>
      </c>
      <c r="BD36" t="s">
        <v>68</v>
      </c>
      <c r="BE36" t="s">
        <v>74</v>
      </c>
      <c r="BF36">
        <v>5.53</v>
      </c>
      <c r="BG36" s="4">
        <v>0.4143</v>
      </c>
      <c r="BH36" s="4">
        <v>0.30880000000000002</v>
      </c>
      <c r="BI36">
        <v>1.6</v>
      </c>
      <c r="BJ36" s="4">
        <v>0</v>
      </c>
      <c r="BK36" s="4">
        <v>0</v>
      </c>
    </row>
    <row r="37" spans="1:63" x14ac:dyDescent="0.3">
      <c r="A37" t="s">
        <v>359</v>
      </c>
      <c r="B37" t="s">
        <v>360</v>
      </c>
      <c r="C37" t="s">
        <v>62</v>
      </c>
      <c r="D37" s="1">
        <v>38952000</v>
      </c>
      <c r="E37" s="2">
        <v>163341</v>
      </c>
      <c r="F37" s="3">
        <v>27.12</v>
      </c>
      <c r="G37" s="21" t="b">
        <v>1</v>
      </c>
      <c r="H37" s="21" t="s">
        <v>468</v>
      </c>
      <c r="I37" t="b">
        <v>0</v>
      </c>
      <c r="J37" t="b">
        <v>0</v>
      </c>
      <c r="K37" s="4">
        <v>-6.9999999999999999E-4</v>
      </c>
      <c r="L37" s="4">
        <v>-0.3463</v>
      </c>
      <c r="M37" s="4">
        <v>-0.60360000000000003</v>
      </c>
      <c r="N37" s="4">
        <v>-0.60150000000000003</v>
      </c>
      <c r="O37" s="4">
        <v>-0.55600000000000005</v>
      </c>
      <c r="P37" s="4" t="s">
        <v>74</v>
      </c>
      <c r="Q37" s="3">
        <v>4.0507</v>
      </c>
      <c r="R37" s="3">
        <v>15.232950000000001</v>
      </c>
      <c r="S37" s="3">
        <v>17.851030000000002</v>
      </c>
      <c r="T37" s="3">
        <v>16.29308</v>
      </c>
      <c r="U37" s="3">
        <v>59.336880000000001</v>
      </c>
      <c r="V37" s="3">
        <v>59.336880000000001</v>
      </c>
      <c r="W37" t="s">
        <v>115</v>
      </c>
      <c r="X37" s="5">
        <v>43776</v>
      </c>
      <c r="Y37" s="4">
        <v>1.0699999999999999E-2</v>
      </c>
      <c r="Z37" s="3">
        <v>0.43</v>
      </c>
      <c r="AA37" s="5">
        <v>45098</v>
      </c>
      <c r="AB37" s="3">
        <v>0.37</v>
      </c>
      <c r="AC37" s="4">
        <v>1.6E-2</v>
      </c>
      <c r="AD37" t="s">
        <v>63</v>
      </c>
      <c r="AE37" s="4">
        <v>8.3799999999999999E-2</v>
      </c>
      <c r="AF37" t="s">
        <v>74</v>
      </c>
      <c r="AG37">
        <v>-3.59</v>
      </c>
      <c r="AH37" s="4">
        <v>3.0013999999999998</v>
      </c>
      <c r="AI37" s="4">
        <v>0.6845</v>
      </c>
      <c r="AJ37" s="4">
        <v>0.71599999999999997</v>
      </c>
      <c r="AK37" s="4">
        <v>0.65490000000000004</v>
      </c>
      <c r="AL37" t="s">
        <v>93</v>
      </c>
      <c r="AM37">
        <v>1</v>
      </c>
      <c r="AN37" s="4">
        <v>1</v>
      </c>
      <c r="AO37" s="4">
        <v>1</v>
      </c>
      <c r="AP37" s="4">
        <v>1</v>
      </c>
      <c r="AQ37" s="6">
        <v>0.4</v>
      </c>
      <c r="AR37" s="6">
        <v>0.2</v>
      </c>
      <c r="AS37">
        <v>1099</v>
      </c>
      <c r="AT37" s="3">
        <v>22.54</v>
      </c>
      <c r="AU37" s="3">
        <v>40.31</v>
      </c>
      <c r="AV37" s="3">
        <v>26.51</v>
      </c>
      <c r="AW37" s="3">
        <v>27.5</v>
      </c>
      <c r="AX37">
        <v>29.95</v>
      </c>
      <c r="AY37" t="s">
        <v>70</v>
      </c>
      <c r="AZ37" t="s">
        <v>71</v>
      </c>
      <c r="BA37" t="s">
        <v>74</v>
      </c>
      <c r="BB37" t="s">
        <v>69</v>
      </c>
      <c r="BC37" t="s">
        <v>67</v>
      </c>
      <c r="BD37" t="s">
        <v>66</v>
      </c>
      <c r="BE37" t="s">
        <v>74</v>
      </c>
      <c r="BF37">
        <v>5.19</v>
      </c>
      <c r="BG37">
        <v>0.1</v>
      </c>
      <c r="BH37">
        <v>0.2626</v>
      </c>
      <c r="BI37">
        <v>1.6</v>
      </c>
      <c r="BJ37">
        <v>0</v>
      </c>
      <c r="BK37">
        <v>0</v>
      </c>
    </row>
    <row r="38" spans="1:63" x14ac:dyDescent="0.3">
      <c r="A38" t="s">
        <v>350</v>
      </c>
      <c r="B38" t="s">
        <v>351</v>
      </c>
      <c r="C38" t="s">
        <v>62</v>
      </c>
      <c r="D38" s="1">
        <v>21856600</v>
      </c>
      <c r="E38" s="2">
        <v>153455</v>
      </c>
      <c r="F38" s="3">
        <v>10.96</v>
      </c>
      <c r="G38" s="21" t="b">
        <v>1</v>
      </c>
      <c r="H38" s="21" t="s">
        <v>468</v>
      </c>
      <c r="I38" t="b">
        <v>0</v>
      </c>
      <c r="J38" t="b">
        <v>0</v>
      </c>
      <c r="K38" s="4">
        <v>-6.3200000000000006E-2</v>
      </c>
      <c r="L38" s="4">
        <v>-8.77E-2</v>
      </c>
      <c r="M38" s="4">
        <v>-0.20300000000000001</v>
      </c>
      <c r="N38" s="4">
        <v>-0.1656</v>
      </c>
      <c r="O38">
        <v>1E-4</v>
      </c>
      <c r="P38">
        <v>-0.2787</v>
      </c>
      <c r="Q38" s="3">
        <v>1.7257499999999999</v>
      </c>
      <c r="R38" s="3">
        <v>0.5151</v>
      </c>
      <c r="S38" s="3">
        <v>-9.2558000000000007</v>
      </c>
      <c r="T38" s="3">
        <v>-7.8928000000000003</v>
      </c>
      <c r="U38" s="3">
        <v>-17.860099999999999</v>
      </c>
      <c r="V38" s="3">
        <v>-17.860099999999999</v>
      </c>
      <c r="W38" t="s">
        <v>115</v>
      </c>
      <c r="X38" s="5">
        <v>39799</v>
      </c>
      <c r="Y38" s="4">
        <v>1.0699999999999999E-2</v>
      </c>
      <c r="Z38" s="3">
        <v>0.48</v>
      </c>
      <c r="AA38" s="5">
        <v>45281</v>
      </c>
      <c r="AB38" s="3">
        <v>7.0000000000000007E-2</v>
      </c>
      <c r="AC38" s="4">
        <v>4.3299999999999998E-2</v>
      </c>
      <c r="AD38" t="s">
        <v>63</v>
      </c>
      <c r="AE38" s="4">
        <v>1.14E-2</v>
      </c>
      <c r="AF38" t="s">
        <v>74</v>
      </c>
      <c r="AG38">
        <v>-1.97</v>
      </c>
      <c r="AH38" s="4">
        <v>2.5179</v>
      </c>
      <c r="AI38" s="4">
        <v>0.41720000000000002</v>
      </c>
      <c r="AJ38" s="4">
        <v>0.45069999999999999</v>
      </c>
      <c r="AK38" s="4">
        <v>0.43509999999999999</v>
      </c>
      <c r="AL38" t="s">
        <v>93</v>
      </c>
      <c r="AM38" s="2">
        <v>1</v>
      </c>
      <c r="AN38" s="4">
        <v>1</v>
      </c>
      <c r="AO38" s="4">
        <v>1</v>
      </c>
      <c r="AP38" s="4">
        <v>1</v>
      </c>
      <c r="AQ38" s="6">
        <v>0.4</v>
      </c>
      <c r="AR38" s="6">
        <v>0.2</v>
      </c>
      <c r="AS38">
        <v>1099</v>
      </c>
      <c r="AT38" s="3">
        <v>10.84</v>
      </c>
      <c r="AU38" s="3">
        <v>13.14</v>
      </c>
      <c r="AV38" s="3">
        <v>10.87</v>
      </c>
      <c r="AW38" s="3">
        <v>11.05</v>
      </c>
      <c r="AX38">
        <v>37.68</v>
      </c>
      <c r="AY38" t="s">
        <v>70</v>
      </c>
      <c r="AZ38" t="s">
        <v>71</v>
      </c>
      <c r="BA38" t="s">
        <v>65</v>
      </c>
      <c r="BB38" t="s">
        <v>67</v>
      </c>
      <c r="BC38" t="s">
        <v>68</v>
      </c>
      <c r="BD38" t="s">
        <v>65</v>
      </c>
      <c r="BE38" t="s">
        <v>67</v>
      </c>
      <c r="BF38">
        <v>5.47</v>
      </c>
      <c r="BG38">
        <v>0.35709999999999997</v>
      </c>
      <c r="BH38">
        <v>0.2999</v>
      </c>
      <c r="BI38">
        <v>1.6</v>
      </c>
      <c r="BJ38">
        <v>0</v>
      </c>
      <c r="BK38">
        <v>0</v>
      </c>
    </row>
    <row r="39" spans="1:63" x14ac:dyDescent="0.3">
      <c r="A39" t="s">
        <v>419</v>
      </c>
      <c r="B39" t="s">
        <v>420</v>
      </c>
      <c r="C39" t="s">
        <v>62</v>
      </c>
      <c r="D39" s="1">
        <v>21727300</v>
      </c>
      <c r="E39" s="2">
        <v>371572</v>
      </c>
      <c r="F39" s="3">
        <v>8.52</v>
      </c>
      <c r="G39" s="21" t="b">
        <v>1</v>
      </c>
      <c r="H39" s="21" t="s">
        <v>468</v>
      </c>
      <c r="I39" t="b">
        <v>0</v>
      </c>
      <c r="J39" t="b">
        <v>0</v>
      </c>
      <c r="K39" s="4">
        <v>2.0400000000000001E-2</v>
      </c>
      <c r="L39" s="4">
        <v>-0.2462</v>
      </c>
      <c r="M39" s="4">
        <v>-0.75580000000000003</v>
      </c>
      <c r="N39" s="4">
        <v>-0.75670000000000004</v>
      </c>
      <c r="O39" s="4">
        <v>-0.31059999999999999</v>
      </c>
      <c r="P39" s="4" t="s">
        <v>74</v>
      </c>
      <c r="Q39" s="3">
        <v>1.6664000000000001</v>
      </c>
      <c r="R39" s="3">
        <v>3.2116500000000001</v>
      </c>
      <c r="S39" s="3">
        <v>27.720500000000001</v>
      </c>
      <c r="T39" s="3">
        <v>27.720500000000001</v>
      </c>
      <c r="U39" s="3">
        <v>49.839399999999998</v>
      </c>
      <c r="V39" s="3">
        <v>49.839399999999998</v>
      </c>
      <c r="W39" t="s">
        <v>115</v>
      </c>
      <c r="X39" s="5">
        <v>43776</v>
      </c>
      <c r="Y39" s="4">
        <v>1.0800000000000001E-2</v>
      </c>
      <c r="Z39" s="3">
        <v>0.73</v>
      </c>
      <c r="AA39" s="5">
        <v>45281</v>
      </c>
      <c r="AB39" s="3">
        <v>0.17</v>
      </c>
      <c r="AC39" s="4">
        <v>6.8599999999999994E-2</v>
      </c>
      <c r="AD39" t="s">
        <v>63</v>
      </c>
      <c r="AE39" s="4">
        <v>5.7700000000000001E-2</v>
      </c>
      <c r="AF39" t="s">
        <v>74</v>
      </c>
      <c r="AG39">
        <v>-2.85</v>
      </c>
      <c r="AH39" s="4">
        <v>1.9340999999999999</v>
      </c>
      <c r="AI39" s="4">
        <v>0.40579999999999999</v>
      </c>
      <c r="AJ39" s="4">
        <v>0.6008</v>
      </c>
      <c r="AK39" s="4">
        <v>0.60309999999999997</v>
      </c>
      <c r="AL39" t="s">
        <v>93</v>
      </c>
      <c r="AM39">
        <v>1</v>
      </c>
      <c r="AN39" s="4">
        <v>1</v>
      </c>
      <c r="AO39" s="4">
        <v>1</v>
      </c>
      <c r="AP39" s="4">
        <v>1</v>
      </c>
      <c r="AQ39" s="6">
        <v>0.4</v>
      </c>
      <c r="AR39" s="6">
        <v>0.2</v>
      </c>
      <c r="AS39">
        <v>1099</v>
      </c>
      <c r="AT39" s="3">
        <v>7.44</v>
      </c>
      <c r="AU39" s="3">
        <v>11.25</v>
      </c>
      <c r="AV39" s="3">
        <v>8.32</v>
      </c>
      <c r="AW39" s="3">
        <v>8.66</v>
      </c>
      <c r="AX39">
        <v>31.93</v>
      </c>
      <c r="AY39" t="s">
        <v>70</v>
      </c>
      <c r="AZ39" t="s">
        <v>71</v>
      </c>
      <c r="BA39" t="s">
        <v>74</v>
      </c>
      <c r="BB39" t="s">
        <v>69</v>
      </c>
      <c r="BC39" t="s">
        <v>67</v>
      </c>
      <c r="BD39" t="s">
        <v>70</v>
      </c>
      <c r="BE39" t="s">
        <v>74</v>
      </c>
      <c r="BF39">
        <v>5.43</v>
      </c>
      <c r="BG39">
        <v>0.31430000000000002</v>
      </c>
      <c r="BH39">
        <v>0.2964</v>
      </c>
      <c r="BI39">
        <v>1.6</v>
      </c>
      <c r="BJ39">
        <v>0</v>
      </c>
      <c r="BK39">
        <v>0</v>
      </c>
    </row>
    <row r="40" spans="1:63" x14ac:dyDescent="0.3">
      <c r="A40" t="s">
        <v>91</v>
      </c>
      <c r="B40" t="s">
        <v>92</v>
      </c>
      <c r="C40" t="s">
        <v>62</v>
      </c>
      <c r="D40" s="1">
        <v>8649090000</v>
      </c>
      <c r="E40" s="2">
        <v>69710445</v>
      </c>
      <c r="F40" s="3">
        <v>31.4</v>
      </c>
      <c r="H40" s="21" t="s">
        <v>81</v>
      </c>
      <c r="I40" t="b">
        <v>0</v>
      </c>
      <c r="J40" t="b">
        <v>0</v>
      </c>
      <c r="K40" s="4">
        <v>2.92E-2</v>
      </c>
      <c r="L40" s="4">
        <v>0.39610000000000001</v>
      </c>
      <c r="M40" s="4">
        <v>2.2690000000000001</v>
      </c>
      <c r="N40" s="4">
        <v>2.2690000000000001</v>
      </c>
      <c r="O40" s="4">
        <v>2.6599999999999999E-2</v>
      </c>
      <c r="P40" s="4">
        <v>0.4259</v>
      </c>
      <c r="Q40" s="3">
        <v>-205.78579999999999</v>
      </c>
      <c r="R40" s="3">
        <v>-1368.3186499999999</v>
      </c>
      <c r="S40" s="3">
        <v>-2506.22255</v>
      </c>
      <c r="T40" s="3">
        <v>-2543.5147499999998</v>
      </c>
      <c r="U40" s="3">
        <v>3029.3775500000002</v>
      </c>
      <c r="V40" s="3">
        <v>3029.3775500000002</v>
      </c>
      <c r="W40" t="s">
        <v>82</v>
      </c>
      <c r="X40" s="5">
        <v>40248</v>
      </c>
      <c r="Y40" s="4">
        <v>9.4000000000000004E-3</v>
      </c>
      <c r="Z40" s="3">
        <v>0.16</v>
      </c>
      <c r="AA40" s="5">
        <v>45281</v>
      </c>
      <c r="AB40" s="3">
        <v>0.06</v>
      </c>
      <c r="AC40" s="4">
        <v>4.8999999999999998E-3</v>
      </c>
      <c r="AD40" t="s">
        <v>63</v>
      </c>
      <c r="AE40" s="4">
        <v>4.9599999999999998E-2</v>
      </c>
      <c r="AF40">
        <v>0.03</v>
      </c>
      <c r="AG40">
        <v>4.08</v>
      </c>
      <c r="AH40" s="4">
        <v>2.4470000000000001</v>
      </c>
      <c r="AI40" s="4">
        <v>0.69779999999999998</v>
      </c>
      <c r="AJ40" s="4">
        <v>0.748</v>
      </c>
      <c r="AK40" s="4">
        <v>0.74670000000000003</v>
      </c>
      <c r="AL40" t="s">
        <v>93</v>
      </c>
      <c r="AM40">
        <v>31</v>
      </c>
      <c r="AN40" s="4">
        <v>0.61960000000000004</v>
      </c>
      <c r="AO40" s="4">
        <v>0.77769999999999995</v>
      </c>
      <c r="AP40" s="4">
        <v>1</v>
      </c>
      <c r="AQ40" s="6">
        <v>0.4</v>
      </c>
      <c r="AR40" s="6">
        <v>0.2</v>
      </c>
      <c r="AS40">
        <v>1099</v>
      </c>
      <c r="AT40" s="3">
        <v>19.96</v>
      </c>
      <c r="AU40" s="3">
        <v>35.28</v>
      </c>
      <c r="AV40" s="3">
        <v>30.74</v>
      </c>
      <c r="AW40" s="3">
        <v>32.200000000000003</v>
      </c>
      <c r="AX40">
        <v>67.16</v>
      </c>
      <c r="AY40" t="s">
        <v>65</v>
      </c>
      <c r="AZ40" t="s">
        <v>65</v>
      </c>
      <c r="BA40" t="s">
        <v>71</v>
      </c>
      <c r="BB40" t="s">
        <v>69</v>
      </c>
      <c r="BC40" t="s">
        <v>70</v>
      </c>
      <c r="BD40" t="s">
        <v>67</v>
      </c>
      <c r="BE40" t="s">
        <v>68</v>
      </c>
      <c r="BF40">
        <v>7.42</v>
      </c>
      <c r="BG40" s="4">
        <v>0.89939999999999998</v>
      </c>
      <c r="BH40" s="4">
        <v>0.85980000000000001</v>
      </c>
      <c r="BI40">
        <v>58.56</v>
      </c>
      <c r="BJ40" s="4">
        <v>0</v>
      </c>
      <c r="BK40" s="4">
        <v>7.2400000000000006E-2</v>
      </c>
    </row>
    <row r="41" spans="1:63" x14ac:dyDescent="0.3">
      <c r="A41" t="s">
        <v>98</v>
      </c>
      <c r="B41" t="s">
        <v>99</v>
      </c>
      <c r="C41" t="s">
        <v>62</v>
      </c>
      <c r="D41" s="1">
        <v>4023050000</v>
      </c>
      <c r="E41" s="2">
        <v>10572013</v>
      </c>
      <c r="F41" s="3">
        <v>103.99</v>
      </c>
      <c r="H41" s="21" t="s">
        <v>81</v>
      </c>
      <c r="I41" t="b">
        <v>0</v>
      </c>
      <c r="J41" t="b">
        <v>0</v>
      </c>
      <c r="K41" s="4">
        <v>8.2000000000000007E-3</v>
      </c>
      <c r="L41" s="4">
        <v>0.1389</v>
      </c>
      <c r="M41" s="4">
        <v>0.69479999999999997</v>
      </c>
      <c r="N41" s="4">
        <v>0.68120000000000003</v>
      </c>
      <c r="O41" s="4">
        <v>0.1406</v>
      </c>
      <c r="P41" s="4">
        <v>0.27310000000000001</v>
      </c>
      <c r="Q41" s="3">
        <v>83.688050000000004</v>
      </c>
      <c r="R41" s="3">
        <v>168.91550000000001</v>
      </c>
      <c r="S41" s="3">
        <v>142.49905000000001</v>
      </c>
      <c r="T41" s="3">
        <v>54.306199999999997</v>
      </c>
      <c r="U41" s="3">
        <v>753.76199999999994</v>
      </c>
      <c r="V41" s="3">
        <v>753.76199999999994</v>
      </c>
      <c r="W41" t="s">
        <v>82</v>
      </c>
      <c r="X41" s="5">
        <v>39757</v>
      </c>
      <c r="Y41" s="4">
        <v>0.01</v>
      </c>
      <c r="Z41" s="3">
        <v>1.02</v>
      </c>
      <c r="AA41" s="5">
        <v>45281</v>
      </c>
      <c r="AB41" s="3">
        <v>0.3</v>
      </c>
      <c r="AC41" s="4">
        <v>9.7000000000000003E-3</v>
      </c>
      <c r="AD41" t="s">
        <v>63</v>
      </c>
      <c r="AE41" s="4">
        <v>0.1081</v>
      </c>
      <c r="AF41">
        <v>0.05</v>
      </c>
      <c r="AG41">
        <v>3.08</v>
      </c>
      <c r="AH41" s="4">
        <v>3.9062000000000001</v>
      </c>
      <c r="AI41" s="4">
        <v>0.2752</v>
      </c>
      <c r="AJ41" s="4">
        <v>0.35270000000000001</v>
      </c>
      <c r="AK41" s="4">
        <v>0.36249999999999999</v>
      </c>
      <c r="AL41" t="s">
        <v>93</v>
      </c>
      <c r="AM41" s="2">
        <v>1000</v>
      </c>
      <c r="AN41" s="4">
        <v>0.58799999999999997</v>
      </c>
      <c r="AO41" s="4">
        <v>0.65700000000000003</v>
      </c>
      <c r="AP41" s="4">
        <v>0.91069999999999995</v>
      </c>
      <c r="AQ41" s="6">
        <v>0.4</v>
      </c>
      <c r="AR41" s="6">
        <v>0.2</v>
      </c>
      <c r="AS41">
        <v>1099</v>
      </c>
      <c r="AT41" s="3">
        <v>89.01</v>
      </c>
      <c r="AU41" s="3">
        <v>108.62</v>
      </c>
      <c r="AV41" s="3">
        <v>102.73</v>
      </c>
      <c r="AW41" s="3">
        <v>105.18</v>
      </c>
      <c r="AX41">
        <v>67.62</v>
      </c>
      <c r="AY41" t="s">
        <v>65</v>
      </c>
      <c r="AZ41" t="s">
        <v>71</v>
      </c>
      <c r="BA41" t="s">
        <v>67</v>
      </c>
      <c r="BB41" t="s">
        <v>66</v>
      </c>
      <c r="BC41" t="s">
        <v>70</v>
      </c>
      <c r="BD41" t="s">
        <v>70</v>
      </c>
      <c r="BE41" t="s">
        <v>70</v>
      </c>
      <c r="BF41">
        <v>6.35</v>
      </c>
      <c r="BG41" s="4">
        <v>0.48430000000000001</v>
      </c>
      <c r="BH41" s="4">
        <v>0.47320000000000001</v>
      </c>
      <c r="BI41">
        <v>109.93</v>
      </c>
      <c r="BJ41" s="4">
        <v>6.3299999999999995E-2</v>
      </c>
      <c r="BK41" s="4">
        <v>3.6600000000000001E-2</v>
      </c>
    </row>
    <row r="42" spans="1:63" x14ac:dyDescent="0.3">
      <c r="A42" t="s">
        <v>100</v>
      </c>
      <c r="B42" t="s">
        <v>101</v>
      </c>
      <c r="C42" t="s">
        <v>62</v>
      </c>
      <c r="D42" s="1">
        <v>3147020000</v>
      </c>
      <c r="E42" s="2">
        <v>4060267</v>
      </c>
      <c r="F42" s="3">
        <v>66.709999999999994</v>
      </c>
      <c r="H42" s="21" t="s">
        <v>81</v>
      </c>
      <c r="I42" t="b">
        <v>0</v>
      </c>
      <c r="J42" t="b">
        <v>0</v>
      </c>
      <c r="K42" s="4">
        <v>5.1000000000000004E-3</v>
      </c>
      <c r="L42" s="4">
        <v>0.1212</v>
      </c>
      <c r="M42" s="4">
        <v>2.0310999999999999</v>
      </c>
      <c r="N42" s="4">
        <v>2.0173999999999999</v>
      </c>
      <c r="O42" s="4">
        <v>0.17979999999999999</v>
      </c>
      <c r="P42" s="4">
        <v>0.5232</v>
      </c>
      <c r="Q42" s="3">
        <v>-5.4396000000000004</v>
      </c>
      <c r="R42" s="3">
        <v>-70.113600000000005</v>
      </c>
      <c r="S42" s="3">
        <v>-153.2627</v>
      </c>
      <c r="T42" s="3">
        <v>-154.53645</v>
      </c>
      <c r="U42" s="3">
        <v>214.55869999999999</v>
      </c>
      <c r="V42" s="3">
        <v>214.55869999999999</v>
      </c>
      <c r="W42" t="s">
        <v>82</v>
      </c>
      <c r="X42" s="5">
        <v>39799</v>
      </c>
      <c r="Y42" s="4">
        <v>9.7000000000000003E-3</v>
      </c>
      <c r="Z42" s="3">
        <v>0.19</v>
      </c>
      <c r="AA42" s="5">
        <v>45281</v>
      </c>
      <c r="AB42" s="3">
        <v>7.0000000000000007E-2</v>
      </c>
      <c r="AC42" s="4">
        <v>2.8E-3</v>
      </c>
      <c r="AD42" t="s">
        <v>63</v>
      </c>
      <c r="AE42" s="4">
        <v>0.11749999999999999</v>
      </c>
      <c r="AF42">
        <v>0.03</v>
      </c>
      <c r="AG42">
        <v>3.54</v>
      </c>
      <c r="AH42" s="4">
        <v>1.6403000000000001</v>
      </c>
      <c r="AI42" s="4">
        <v>0.34029999999999999</v>
      </c>
      <c r="AJ42" s="4">
        <v>0.43559999999999999</v>
      </c>
      <c r="AK42" s="4">
        <v>0.49249999999999999</v>
      </c>
      <c r="AL42" t="s">
        <v>93</v>
      </c>
      <c r="AM42">
        <v>65</v>
      </c>
      <c r="AN42" s="4">
        <v>0.75519999999999998</v>
      </c>
      <c r="AO42" s="4">
        <v>0.82479999999999998</v>
      </c>
      <c r="AP42" s="4">
        <v>0.98180000000000001</v>
      </c>
      <c r="AQ42" s="6">
        <v>0.4</v>
      </c>
      <c r="AR42" s="6">
        <v>0.2</v>
      </c>
      <c r="AS42">
        <v>1099</v>
      </c>
      <c r="AT42" s="3">
        <v>56.84</v>
      </c>
      <c r="AU42" s="3">
        <v>70.489999999999995</v>
      </c>
      <c r="AV42" s="3">
        <v>65.67</v>
      </c>
      <c r="AW42" s="3">
        <v>67.790000000000006</v>
      </c>
      <c r="AX42">
        <v>65.430000000000007</v>
      </c>
      <c r="AY42" t="s">
        <v>68</v>
      </c>
      <c r="AZ42" t="s">
        <v>65</v>
      </c>
      <c r="BA42" t="s">
        <v>66</v>
      </c>
      <c r="BB42" t="s">
        <v>71</v>
      </c>
      <c r="BC42" t="s">
        <v>68</v>
      </c>
      <c r="BD42" t="s">
        <v>68</v>
      </c>
      <c r="BE42" t="s">
        <v>70</v>
      </c>
      <c r="BF42">
        <v>7.29</v>
      </c>
      <c r="BG42" s="4">
        <v>0.84279999999999999</v>
      </c>
      <c r="BH42" s="4">
        <v>0.82</v>
      </c>
      <c r="BI42">
        <v>19.93</v>
      </c>
      <c r="BJ42" s="4">
        <v>1.5E-3</v>
      </c>
      <c r="BK42" s="4">
        <v>6.9800000000000001E-2</v>
      </c>
    </row>
    <row r="43" spans="1:63" x14ac:dyDescent="0.3">
      <c r="A43" t="s">
        <v>109</v>
      </c>
      <c r="B43" t="s">
        <v>110</v>
      </c>
      <c r="C43" t="s">
        <v>62</v>
      </c>
      <c r="D43" s="1">
        <v>2525100000</v>
      </c>
      <c r="E43" s="2">
        <v>20329143</v>
      </c>
      <c r="F43" s="3">
        <v>39.450000000000003</v>
      </c>
      <c r="H43" s="21" t="s">
        <v>81</v>
      </c>
      <c r="I43" t="b">
        <v>0</v>
      </c>
      <c r="J43" t="b">
        <v>0</v>
      </c>
      <c r="K43" s="4">
        <v>-1.4E-2</v>
      </c>
      <c r="L43" s="4">
        <v>0.41510000000000002</v>
      </c>
      <c r="M43" s="4">
        <v>0.26229999999999998</v>
      </c>
      <c r="N43" s="4">
        <v>0.25009999999999999</v>
      </c>
      <c r="O43" s="4">
        <v>-0.16320000000000001</v>
      </c>
      <c r="P43" s="4">
        <v>-4.0000000000000001E-3</v>
      </c>
      <c r="Q43" s="3">
        <v>127.6982</v>
      </c>
      <c r="R43" s="3">
        <v>22.918849999999999</v>
      </c>
      <c r="S43" s="3">
        <v>799.05359999999996</v>
      </c>
      <c r="T43" s="3">
        <v>786.79594999999995</v>
      </c>
      <c r="U43" s="3">
        <v>770.32240000000002</v>
      </c>
      <c r="V43" s="3">
        <v>770.32240000000002</v>
      </c>
      <c r="W43" t="s">
        <v>82</v>
      </c>
      <c r="X43" s="5">
        <v>39757</v>
      </c>
      <c r="Y43" s="4">
        <v>1.09E-2</v>
      </c>
      <c r="Z43" s="3">
        <v>0.5</v>
      </c>
      <c r="AA43" s="5">
        <v>45281</v>
      </c>
      <c r="AB43" s="3">
        <v>0.22</v>
      </c>
      <c r="AC43" s="4">
        <v>1.21E-2</v>
      </c>
      <c r="AD43" t="s">
        <v>63</v>
      </c>
      <c r="AE43" s="4">
        <v>5.0599999999999999E-2</v>
      </c>
      <c r="AF43" t="s">
        <v>74</v>
      </c>
      <c r="AG43">
        <v>3.41</v>
      </c>
      <c r="AH43" s="4">
        <v>3.7523</v>
      </c>
      <c r="AI43" s="4">
        <v>0.6724</v>
      </c>
      <c r="AJ43" s="4">
        <v>0.69450000000000001</v>
      </c>
      <c r="AK43" s="4">
        <v>0.6069</v>
      </c>
      <c r="AL43" t="s">
        <v>93</v>
      </c>
      <c r="AM43">
        <v>2</v>
      </c>
      <c r="AN43" s="4">
        <v>1</v>
      </c>
      <c r="AO43" s="4">
        <v>1</v>
      </c>
      <c r="AP43" s="4">
        <v>1</v>
      </c>
      <c r="AQ43" s="6">
        <v>0.4</v>
      </c>
      <c r="AR43" s="6">
        <v>0.2</v>
      </c>
      <c r="AS43">
        <v>1099</v>
      </c>
      <c r="AT43" s="3">
        <v>27.73</v>
      </c>
      <c r="AU43" s="3">
        <v>44.07</v>
      </c>
      <c r="AV43" s="3">
        <v>38.770000000000003</v>
      </c>
      <c r="AW43" s="3">
        <v>40.770000000000003</v>
      </c>
      <c r="AX43">
        <v>64.069999999999993</v>
      </c>
      <c r="AY43" t="s">
        <v>65</v>
      </c>
      <c r="AZ43" t="s">
        <v>69</v>
      </c>
      <c r="BA43" t="s">
        <v>69</v>
      </c>
      <c r="BB43" t="s">
        <v>71</v>
      </c>
      <c r="BC43" t="s">
        <v>67</v>
      </c>
      <c r="BD43" t="s">
        <v>67</v>
      </c>
      <c r="BE43" t="s">
        <v>68</v>
      </c>
      <c r="BF43">
        <v>5.35</v>
      </c>
      <c r="BG43" s="4">
        <v>0.16980000000000001</v>
      </c>
      <c r="BH43" s="4">
        <v>0.28610000000000002</v>
      </c>
      <c r="BI43">
        <v>146.44999999999999</v>
      </c>
      <c r="BJ43" s="4">
        <v>1.6799999999999999E-2</v>
      </c>
      <c r="BK43" s="4">
        <v>3.6700000000000003E-2</v>
      </c>
    </row>
    <row r="44" spans="1:63" x14ac:dyDescent="0.3">
      <c r="A44" t="s">
        <v>94</v>
      </c>
      <c r="B44" t="s">
        <v>95</v>
      </c>
      <c r="C44" t="s">
        <v>62</v>
      </c>
      <c r="D44" s="1">
        <v>2060420000</v>
      </c>
      <c r="E44" s="2">
        <v>735258</v>
      </c>
      <c r="F44" s="3">
        <v>82.65</v>
      </c>
      <c r="H44" s="21" t="s">
        <v>81</v>
      </c>
      <c r="I44" t="b">
        <v>0</v>
      </c>
      <c r="J44" t="b">
        <v>0</v>
      </c>
      <c r="K44" s="4">
        <v>2.2800000000000001E-2</v>
      </c>
      <c r="L44" s="4">
        <v>0.21779999999999999</v>
      </c>
      <c r="M44" s="4">
        <v>0.14910000000000001</v>
      </c>
      <c r="N44" s="4">
        <v>0.13719999999999999</v>
      </c>
      <c r="O44" s="4">
        <v>0.13650000000000001</v>
      </c>
      <c r="P44" s="4">
        <v>0.14960000000000001</v>
      </c>
      <c r="Q44" s="3">
        <v>5.0411999999999999</v>
      </c>
      <c r="R44" s="3">
        <v>-78.610150000000004</v>
      </c>
      <c r="S44" s="3">
        <v>-28.725300000000001</v>
      </c>
      <c r="T44" s="3">
        <v>-43.286499999999997</v>
      </c>
      <c r="U44" s="3">
        <v>-490.84215</v>
      </c>
      <c r="V44" s="3">
        <v>-490.84215</v>
      </c>
      <c r="W44" t="s">
        <v>82</v>
      </c>
      <c r="X44" s="5">
        <v>39758</v>
      </c>
      <c r="Y44" s="4">
        <v>9.5999999999999992E-3</v>
      </c>
      <c r="Z44" s="3">
        <v>1.46</v>
      </c>
      <c r="AA44" s="5">
        <v>45281</v>
      </c>
      <c r="AB44" s="3">
        <v>0.38</v>
      </c>
      <c r="AC44" s="4">
        <v>1.7600000000000001E-2</v>
      </c>
      <c r="AD44" t="s">
        <v>63</v>
      </c>
      <c r="AE44" s="4">
        <v>0.1021</v>
      </c>
      <c r="AF44">
        <v>0.06</v>
      </c>
      <c r="AG44">
        <v>3.1</v>
      </c>
      <c r="AH44" s="4">
        <v>5.5937999999999999</v>
      </c>
      <c r="AI44" s="4">
        <v>0.33069999999999999</v>
      </c>
      <c r="AJ44" s="4">
        <v>0.40649999999999997</v>
      </c>
      <c r="AK44" s="4">
        <v>0.3921</v>
      </c>
      <c r="AL44" t="s">
        <v>93</v>
      </c>
      <c r="AM44">
        <v>73</v>
      </c>
      <c r="AN44" s="4">
        <v>0.64159999999999995</v>
      </c>
      <c r="AO44" s="4">
        <v>0.71609999999999996</v>
      </c>
      <c r="AP44" s="4">
        <v>0.95389999999999997</v>
      </c>
      <c r="AQ44" s="6">
        <v>0.4</v>
      </c>
      <c r="AR44" s="6">
        <v>0.2</v>
      </c>
      <c r="AS44">
        <v>1099</v>
      </c>
      <c r="AT44" s="3">
        <v>69.040000000000006</v>
      </c>
      <c r="AU44" s="3">
        <v>86.22</v>
      </c>
      <c r="AV44" s="3">
        <v>81.709999999999994</v>
      </c>
      <c r="AW44" s="3">
        <v>83.55</v>
      </c>
      <c r="AX44">
        <v>69.069999999999993</v>
      </c>
      <c r="AY44" t="s">
        <v>68</v>
      </c>
      <c r="AZ44" t="s">
        <v>65</v>
      </c>
      <c r="BA44" t="s">
        <v>71</v>
      </c>
      <c r="BB44" t="s">
        <v>66</v>
      </c>
      <c r="BC44" t="s">
        <v>65</v>
      </c>
      <c r="BD44" t="s">
        <v>68</v>
      </c>
      <c r="BE44" t="s">
        <v>65</v>
      </c>
      <c r="BF44">
        <v>5.75</v>
      </c>
      <c r="BG44" s="4">
        <v>0.28299999999999997</v>
      </c>
      <c r="BH44" s="4">
        <v>0.3468</v>
      </c>
      <c r="BI44">
        <v>37.29</v>
      </c>
      <c r="BJ44" s="4">
        <v>9.3600000000000003E-2</v>
      </c>
      <c r="BK44" s="4">
        <v>1E-3</v>
      </c>
    </row>
    <row r="45" spans="1:63" x14ac:dyDescent="0.3">
      <c r="A45" t="s">
        <v>139</v>
      </c>
      <c r="B45" t="s">
        <v>140</v>
      </c>
      <c r="C45" t="s">
        <v>62</v>
      </c>
      <c r="D45" s="1">
        <v>1340070000</v>
      </c>
      <c r="E45" s="2">
        <v>2244358</v>
      </c>
      <c r="F45" s="3">
        <v>121.97</v>
      </c>
      <c r="H45" s="21" t="s">
        <v>81</v>
      </c>
      <c r="I45" t="b">
        <v>0</v>
      </c>
      <c r="J45" t="b">
        <v>0</v>
      </c>
      <c r="K45" s="4">
        <v>5.1299999999999998E-2</v>
      </c>
      <c r="L45" s="4">
        <v>0.74609999999999999</v>
      </c>
      <c r="M45" s="4">
        <v>-0.12640000000000001</v>
      </c>
      <c r="N45" s="4">
        <v>-0.1022</v>
      </c>
      <c r="O45" s="4">
        <v>-0.62160000000000004</v>
      </c>
      <c r="P45" s="4">
        <v>-0.27300000000000002</v>
      </c>
      <c r="Q45" s="3">
        <v>-115.82445</v>
      </c>
      <c r="R45" s="3">
        <v>-219.64167800000001</v>
      </c>
      <c r="S45" s="3">
        <v>35.715972000000001</v>
      </c>
      <c r="T45" s="3">
        <v>197.11457200000001</v>
      </c>
      <c r="U45" s="3">
        <v>1353.555222</v>
      </c>
      <c r="V45" s="3">
        <v>1353.555222</v>
      </c>
      <c r="W45" t="s">
        <v>82</v>
      </c>
      <c r="X45" s="5">
        <v>42152</v>
      </c>
      <c r="Y45" s="4">
        <v>1.01E-2</v>
      </c>
      <c r="Z45" s="3">
        <v>0.26</v>
      </c>
      <c r="AA45" s="5">
        <v>45281</v>
      </c>
      <c r="AB45" s="3">
        <v>0.21</v>
      </c>
      <c r="AC45" s="4">
        <v>2E-3</v>
      </c>
      <c r="AD45" t="s">
        <v>63</v>
      </c>
      <c r="AE45" s="4">
        <v>0.29520000000000002</v>
      </c>
      <c r="AF45" t="s">
        <v>74</v>
      </c>
      <c r="AG45">
        <v>3</v>
      </c>
      <c r="AH45" s="4">
        <v>4.7458999999999998</v>
      </c>
      <c r="AI45" s="4">
        <v>0.99329999999999996</v>
      </c>
      <c r="AJ45" s="4">
        <v>1.0346</v>
      </c>
      <c r="AK45" s="4">
        <v>0.87549999999999994</v>
      </c>
      <c r="AL45" t="s">
        <v>93</v>
      </c>
      <c r="AM45">
        <v>122</v>
      </c>
      <c r="AN45" s="4">
        <v>0.32729999999999998</v>
      </c>
      <c r="AO45" s="4">
        <v>0.38040000000000002</v>
      </c>
      <c r="AP45" s="4">
        <v>0.71560000000000001</v>
      </c>
      <c r="AQ45" s="6">
        <v>0.4</v>
      </c>
      <c r="AR45" s="6">
        <v>0.2</v>
      </c>
      <c r="AS45">
        <v>1099</v>
      </c>
      <c r="AT45" s="3">
        <v>73.180000000000007</v>
      </c>
      <c r="AU45" s="3">
        <v>132.96</v>
      </c>
      <c r="AV45" s="3">
        <v>119.63</v>
      </c>
      <c r="AW45" s="3">
        <v>126.55</v>
      </c>
      <c r="AX45">
        <v>65.02</v>
      </c>
      <c r="AY45" t="s">
        <v>65</v>
      </c>
      <c r="AZ45" t="s">
        <v>67</v>
      </c>
      <c r="BA45" t="s">
        <v>74</v>
      </c>
      <c r="BB45" t="s">
        <v>69</v>
      </c>
      <c r="BC45" t="s">
        <v>71</v>
      </c>
      <c r="BD45" t="s">
        <v>69</v>
      </c>
      <c r="BE45" t="s">
        <v>71</v>
      </c>
      <c r="BF45">
        <v>5.0199999999999996</v>
      </c>
      <c r="BG45">
        <v>6.2899999999999998E-2</v>
      </c>
      <c r="BH45">
        <v>0.2397</v>
      </c>
      <c r="BI45">
        <v>32.450000000000003</v>
      </c>
      <c r="BJ45">
        <v>0</v>
      </c>
      <c r="BK45">
        <v>9.9299999999999999E-2</v>
      </c>
    </row>
    <row r="46" spans="1:63" x14ac:dyDescent="0.3">
      <c r="A46" t="s">
        <v>162</v>
      </c>
      <c r="B46" t="s">
        <v>163</v>
      </c>
      <c r="C46" t="s">
        <v>62</v>
      </c>
      <c r="D46" s="1">
        <v>963916000</v>
      </c>
      <c r="E46" s="2">
        <v>1647197</v>
      </c>
      <c r="F46" s="3">
        <v>97.23</v>
      </c>
      <c r="H46" s="21" t="s">
        <v>81</v>
      </c>
      <c r="I46" t="b">
        <v>0</v>
      </c>
      <c r="J46" t="b">
        <v>0</v>
      </c>
      <c r="K46" s="4">
        <v>-2.8E-3</v>
      </c>
      <c r="L46" s="4">
        <v>0.65210000000000001</v>
      </c>
      <c r="M46" s="4">
        <v>-0.53859999999999997</v>
      </c>
      <c r="N46" s="4">
        <v>-0.54349999999999998</v>
      </c>
      <c r="O46" s="4">
        <v>-0.23669999999999999</v>
      </c>
      <c r="P46" s="4">
        <v>-0.27760000000000001</v>
      </c>
      <c r="Q46" s="3">
        <v>-12.5989</v>
      </c>
      <c r="R46" s="3">
        <v>63.672150000000002</v>
      </c>
      <c r="S46" s="3">
        <v>498.42171999999999</v>
      </c>
      <c r="T46" s="3">
        <v>497.28111999999999</v>
      </c>
      <c r="U46" s="3">
        <v>408.05171999999999</v>
      </c>
      <c r="V46" s="3">
        <v>408.05171999999999</v>
      </c>
      <c r="W46" t="s">
        <v>82</v>
      </c>
      <c r="X46" s="5">
        <v>42235</v>
      </c>
      <c r="Y46" s="4">
        <v>9.2999999999999992E-3</v>
      </c>
      <c r="Z46" s="3">
        <v>1.73</v>
      </c>
      <c r="AA46" s="5">
        <v>45281</v>
      </c>
      <c r="AB46" s="3">
        <v>0.44</v>
      </c>
      <c r="AC46" s="4">
        <v>1.6899999999999998E-2</v>
      </c>
      <c r="AD46" t="s">
        <v>63</v>
      </c>
      <c r="AE46" s="4">
        <v>0.67190000000000005</v>
      </c>
      <c r="AF46">
        <v>0.05</v>
      </c>
      <c r="AG46">
        <v>2.99</v>
      </c>
      <c r="AH46" s="4">
        <v>4.4477000000000002</v>
      </c>
      <c r="AI46" s="4">
        <v>1.0033000000000001</v>
      </c>
      <c r="AJ46" s="4">
        <v>1.0364</v>
      </c>
      <c r="AK46" s="4">
        <v>0.90839999999999999</v>
      </c>
      <c r="AL46" t="s">
        <v>93</v>
      </c>
      <c r="AM46" s="2">
        <v>141</v>
      </c>
      <c r="AN46" s="4">
        <v>0.48959999999999998</v>
      </c>
      <c r="AO46" s="4">
        <v>0.57020000000000004</v>
      </c>
      <c r="AP46" s="4">
        <v>0.85040000000000004</v>
      </c>
      <c r="AQ46" s="6">
        <v>0.4</v>
      </c>
      <c r="AR46" s="6">
        <v>0.2</v>
      </c>
      <c r="AS46">
        <v>1099</v>
      </c>
      <c r="AT46" s="3">
        <v>65.45</v>
      </c>
      <c r="AU46" s="3">
        <v>112.62</v>
      </c>
      <c r="AV46" s="3">
        <v>95.74</v>
      </c>
      <c r="AW46" s="3">
        <v>100.11</v>
      </c>
      <c r="AX46">
        <v>63.67</v>
      </c>
      <c r="AY46" t="s">
        <v>70</v>
      </c>
      <c r="AZ46" t="s">
        <v>65</v>
      </c>
      <c r="BA46" t="s">
        <v>74</v>
      </c>
      <c r="BB46" t="s">
        <v>71</v>
      </c>
      <c r="BC46" t="s">
        <v>65</v>
      </c>
      <c r="BD46" t="s">
        <v>68</v>
      </c>
      <c r="BE46" t="s">
        <v>68</v>
      </c>
      <c r="BF46">
        <v>4.99</v>
      </c>
      <c r="BG46" s="4">
        <v>5.6599999999999998E-2</v>
      </c>
      <c r="BH46" s="4">
        <v>0.23480000000000001</v>
      </c>
      <c r="BI46">
        <v>5.9</v>
      </c>
      <c r="BJ46" s="4">
        <v>0</v>
      </c>
      <c r="BK46" s="4">
        <v>3.3700000000000001E-2</v>
      </c>
    </row>
    <row r="47" spans="1:63" x14ac:dyDescent="0.3">
      <c r="A47" t="s">
        <v>151</v>
      </c>
      <c r="B47" t="s">
        <v>152</v>
      </c>
      <c r="C47" t="s">
        <v>62</v>
      </c>
      <c r="D47" s="1">
        <v>658385000</v>
      </c>
      <c r="E47" s="2">
        <v>4982858</v>
      </c>
      <c r="F47" s="3">
        <v>20.94</v>
      </c>
      <c r="H47" s="21" t="s">
        <v>81</v>
      </c>
      <c r="I47" t="b">
        <v>0</v>
      </c>
      <c r="J47" t="b">
        <v>0</v>
      </c>
      <c r="K47" s="4">
        <v>0.1216</v>
      </c>
      <c r="L47" s="4">
        <v>-0.14460000000000001</v>
      </c>
      <c r="M47" s="4">
        <v>-0.53080000000000005</v>
      </c>
      <c r="N47" s="4">
        <v>-0.5645</v>
      </c>
      <c r="O47" s="4">
        <v>-0.60760000000000003</v>
      </c>
      <c r="P47" s="4">
        <v>-0.42130000000000001</v>
      </c>
      <c r="Q47" s="3">
        <v>0</v>
      </c>
      <c r="R47" s="3">
        <v>134.03765000000001</v>
      </c>
      <c r="S47" s="3">
        <v>647.80534999999998</v>
      </c>
      <c r="T47" s="3">
        <v>642.81745000000001</v>
      </c>
      <c r="U47" s="3">
        <v>1104.271459</v>
      </c>
      <c r="V47" s="3">
        <v>1104.271459</v>
      </c>
      <c r="W47" t="s">
        <v>82</v>
      </c>
      <c r="X47" s="5">
        <v>40150</v>
      </c>
      <c r="Y47" s="4">
        <v>1.46E-2</v>
      </c>
      <c r="Z47" s="3">
        <v>0.87</v>
      </c>
      <c r="AA47" s="5">
        <v>45281</v>
      </c>
      <c r="AB47" s="3">
        <v>0.39</v>
      </c>
      <c r="AC47" s="4">
        <v>4.2299999999999997E-2</v>
      </c>
      <c r="AD47" t="s">
        <v>63</v>
      </c>
      <c r="AE47" s="4">
        <v>0.1148</v>
      </c>
      <c r="AF47">
        <v>0.11</v>
      </c>
      <c r="AG47">
        <v>1.45</v>
      </c>
      <c r="AH47" s="4">
        <v>2.4275000000000002</v>
      </c>
      <c r="AI47" s="4">
        <v>0.74360000000000004</v>
      </c>
      <c r="AJ47" s="4">
        <v>0.76700000000000002</v>
      </c>
      <c r="AK47" s="4">
        <v>0.73119999999999996</v>
      </c>
      <c r="AL47" t="s">
        <v>93</v>
      </c>
      <c r="AM47">
        <v>2</v>
      </c>
      <c r="AN47" s="4">
        <v>1</v>
      </c>
      <c r="AO47" s="4">
        <v>1</v>
      </c>
      <c r="AP47" s="4">
        <v>1</v>
      </c>
      <c r="AQ47" s="6">
        <v>0.4</v>
      </c>
      <c r="AR47" s="6">
        <v>0.2</v>
      </c>
      <c r="AS47">
        <v>1099</v>
      </c>
      <c r="AT47" s="3">
        <v>18.12</v>
      </c>
      <c r="AU47" s="3">
        <v>21.31</v>
      </c>
      <c r="AV47" s="3">
        <v>20.57</v>
      </c>
      <c r="AW47" s="3">
        <v>21.21</v>
      </c>
      <c r="AX47">
        <v>46.43</v>
      </c>
      <c r="AY47" t="s">
        <v>68</v>
      </c>
      <c r="AZ47" t="s">
        <v>69</v>
      </c>
      <c r="BA47" t="s">
        <v>69</v>
      </c>
      <c r="BB47" t="s">
        <v>69</v>
      </c>
      <c r="BC47" t="s">
        <v>66</v>
      </c>
      <c r="BD47" t="s">
        <v>68</v>
      </c>
      <c r="BE47" t="s">
        <v>68</v>
      </c>
      <c r="BF47">
        <v>5.66</v>
      </c>
      <c r="BG47" s="4">
        <v>0.25790000000000002</v>
      </c>
      <c r="BH47" s="4">
        <v>0.32569999999999999</v>
      </c>
      <c r="BI47">
        <v>125.36</v>
      </c>
      <c r="BJ47" s="4">
        <v>6.4000000000000003E-3</v>
      </c>
      <c r="BK47" s="4">
        <v>4.7600000000000003E-2</v>
      </c>
    </row>
    <row r="48" spans="1:63" x14ac:dyDescent="0.3">
      <c r="A48" t="s">
        <v>172</v>
      </c>
      <c r="B48" t="s">
        <v>173</v>
      </c>
      <c r="C48" t="s">
        <v>62</v>
      </c>
      <c r="D48" s="1">
        <v>320132000</v>
      </c>
      <c r="E48" s="2">
        <v>314583</v>
      </c>
      <c r="F48" s="3">
        <v>109.72</v>
      </c>
      <c r="H48" s="21" t="s">
        <v>81</v>
      </c>
      <c r="I48" t="b">
        <v>0</v>
      </c>
      <c r="J48" t="b">
        <v>0</v>
      </c>
      <c r="K48" s="4">
        <v>5.4999999999999997E-3</v>
      </c>
      <c r="L48" s="4">
        <v>0.61209999999999998</v>
      </c>
      <c r="M48" s="4">
        <v>2.5958000000000001</v>
      </c>
      <c r="N48" s="4">
        <v>2.5133000000000001</v>
      </c>
      <c r="O48" s="4">
        <v>0.31</v>
      </c>
      <c r="P48" s="4">
        <v>0.35770000000000002</v>
      </c>
      <c r="Q48" s="3">
        <v>-21.695799999999998</v>
      </c>
      <c r="R48" s="3">
        <v>-37.249699999999997</v>
      </c>
      <c r="S48" s="3">
        <v>-102.08725</v>
      </c>
      <c r="T48" s="3">
        <v>-102.08725</v>
      </c>
      <c r="U48" s="3">
        <v>-71.135949999999994</v>
      </c>
      <c r="V48" s="3">
        <v>-71.135949999999994</v>
      </c>
      <c r="W48" t="s">
        <v>82</v>
      </c>
      <c r="X48" s="5">
        <v>42235</v>
      </c>
      <c r="Y48" s="4">
        <v>9.7999999999999997E-3</v>
      </c>
      <c r="Z48" s="3">
        <v>0.24</v>
      </c>
      <c r="AA48" s="5">
        <v>45281</v>
      </c>
      <c r="AB48" s="3">
        <v>0.04</v>
      </c>
      <c r="AC48" s="4">
        <v>2.0999999999999999E-3</v>
      </c>
      <c r="AD48" t="s">
        <v>63</v>
      </c>
      <c r="AE48" s="4">
        <v>0.1832</v>
      </c>
      <c r="AF48">
        <v>0.14000000000000001</v>
      </c>
      <c r="AG48">
        <v>3.92</v>
      </c>
      <c r="AH48" s="4">
        <v>3.6139999999999999</v>
      </c>
      <c r="AI48" s="4">
        <v>0.75519999999999998</v>
      </c>
      <c r="AJ48" s="4">
        <v>0.77490000000000003</v>
      </c>
      <c r="AK48" s="4">
        <v>0.82940000000000003</v>
      </c>
      <c r="AL48" t="s">
        <v>93</v>
      </c>
      <c r="AM48">
        <v>47</v>
      </c>
      <c r="AN48" s="4">
        <v>0.71099999999999997</v>
      </c>
      <c r="AO48" s="4">
        <v>0.79679999999999995</v>
      </c>
      <c r="AP48" s="4">
        <v>0.99990000000000001</v>
      </c>
      <c r="AQ48" s="6">
        <v>0.4</v>
      </c>
      <c r="AR48" s="6">
        <v>0.2</v>
      </c>
      <c r="AS48">
        <v>1099</v>
      </c>
      <c r="AT48" s="3">
        <v>70.06</v>
      </c>
      <c r="AU48" s="3">
        <v>124.78</v>
      </c>
      <c r="AV48" s="3">
        <v>108.56</v>
      </c>
      <c r="AW48" s="3">
        <v>111.46</v>
      </c>
      <c r="AX48">
        <v>71.36</v>
      </c>
      <c r="AY48" t="s">
        <v>70</v>
      </c>
      <c r="AZ48" t="s">
        <v>67</v>
      </c>
      <c r="BA48" t="s">
        <v>74</v>
      </c>
      <c r="BB48" t="s">
        <v>69</v>
      </c>
      <c r="BC48" t="s">
        <v>71</v>
      </c>
      <c r="BD48" t="s">
        <v>67</v>
      </c>
      <c r="BE48" t="s">
        <v>69</v>
      </c>
      <c r="BF48">
        <v>5.97</v>
      </c>
      <c r="BG48" s="4">
        <v>0.37740000000000001</v>
      </c>
      <c r="BH48" s="4">
        <v>0.38750000000000001</v>
      </c>
      <c r="BI48">
        <v>53.79</v>
      </c>
      <c r="BJ48" s="4">
        <v>0</v>
      </c>
      <c r="BK48" s="4">
        <v>9.6799999999999997E-2</v>
      </c>
    </row>
    <row r="49" spans="1:63" x14ac:dyDescent="0.3">
      <c r="A49" t="s">
        <v>248</v>
      </c>
      <c r="B49" t="s">
        <v>249</v>
      </c>
      <c r="C49" t="s">
        <v>62</v>
      </c>
      <c r="D49" s="1">
        <v>194550000</v>
      </c>
      <c r="E49" s="2">
        <v>797586</v>
      </c>
      <c r="F49" s="3">
        <v>15.16</v>
      </c>
      <c r="H49" s="21" t="s">
        <v>81</v>
      </c>
      <c r="I49" t="b">
        <v>0</v>
      </c>
      <c r="J49" t="b">
        <v>0</v>
      </c>
      <c r="K49" s="4">
        <v>-0.02</v>
      </c>
      <c r="L49" s="4">
        <v>0.31140000000000001</v>
      </c>
      <c r="M49" s="4">
        <v>1.655</v>
      </c>
      <c r="N49" s="4">
        <v>1.655</v>
      </c>
      <c r="O49" s="4">
        <v>-0.3805</v>
      </c>
      <c r="P49" s="4" t="s">
        <v>74</v>
      </c>
      <c r="Q49" s="3">
        <v>-2.3206500000000001</v>
      </c>
      <c r="R49" s="3">
        <v>-12.094250000000001</v>
      </c>
      <c r="S49" s="3">
        <v>-64.123199999999997</v>
      </c>
      <c r="T49" s="3">
        <v>-67.385099999999994</v>
      </c>
      <c r="U49" s="3">
        <v>146.2681</v>
      </c>
      <c r="V49" s="3">
        <v>146.2681</v>
      </c>
      <c r="W49" t="s">
        <v>82</v>
      </c>
      <c r="X49" s="5">
        <v>43776</v>
      </c>
      <c r="Y49" s="4">
        <v>1.01E-2</v>
      </c>
      <c r="Z49" s="3">
        <v>0</v>
      </c>
      <c r="AA49" s="5">
        <v>44539</v>
      </c>
      <c r="AB49" s="3">
        <v>3.05</v>
      </c>
      <c r="AC49" s="4">
        <v>0</v>
      </c>
      <c r="AD49" t="s">
        <v>63</v>
      </c>
      <c r="AE49" s="4">
        <v>2.24E-2</v>
      </c>
      <c r="AF49">
        <v>0.04</v>
      </c>
      <c r="AG49">
        <v>3.41</v>
      </c>
      <c r="AH49" s="4">
        <v>2.1800000000000002</v>
      </c>
      <c r="AI49" s="4">
        <v>0.40770000000000001</v>
      </c>
      <c r="AJ49" s="4">
        <v>0.60429999999999995</v>
      </c>
      <c r="AK49" s="4">
        <v>0.60489999999999999</v>
      </c>
      <c r="AL49" t="s">
        <v>93</v>
      </c>
      <c r="AM49">
        <v>42</v>
      </c>
      <c r="AN49" s="4">
        <v>0.59689999999999999</v>
      </c>
      <c r="AO49" s="4">
        <v>0.70250000000000001</v>
      </c>
      <c r="AP49" s="4">
        <v>1</v>
      </c>
      <c r="AQ49" s="6">
        <v>0.4</v>
      </c>
      <c r="AR49" s="6">
        <v>0.2</v>
      </c>
      <c r="AS49">
        <v>1099</v>
      </c>
      <c r="AT49" s="3">
        <v>11.33</v>
      </c>
      <c r="AU49" s="3">
        <v>16.71</v>
      </c>
      <c r="AV49" s="3">
        <v>14.89</v>
      </c>
      <c r="AW49" s="3">
        <v>15.54</v>
      </c>
      <c r="AX49">
        <v>68.19</v>
      </c>
      <c r="AY49" t="s">
        <v>70</v>
      </c>
      <c r="AZ49" t="s">
        <v>71</v>
      </c>
      <c r="BA49" t="s">
        <v>74</v>
      </c>
      <c r="BB49" t="s">
        <v>69</v>
      </c>
      <c r="BC49" t="s">
        <v>69</v>
      </c>
      <c r="BD49" t="s">
        <v>71</v>
      </c>
      <c r="BE49" t="s">
        <v>74</v>
      </c>
      <c r="BF49">
        <v>5.46</v>
      </c>
      <c r="BG49" s="4">
        <v>0.21379999999999999</v>
      </c>
      <c r="BH49" s="4">
        <v>0.29949999999999999</v>
      </c>
      <c r="BI49">
        <v>9.16</v>
      </c>
      <c r="BJ49" s="4">
        <v>6.2199999999999998E-2</v>
      </c>
      <c r="BK49" s="4">
        <v>1.1299999999999999E-2</v>
      </c>
    </row>
    <row r="50" spans="1:63" x14ac:dyDescent="0.3">
      <c r="A50" t="s">
        <v>187</v>
      </c>
      <c r="B50" t="s">
        <v>188</v>
      </c>
      <c r="C50" t="s">
        <v>62</v>
      </c>
      <c r="D50" s="1">
        <v>182741000</v>
      </c>
      <c r="E50" s="2">
        <v>472769</v>
      </c>
      <c r="F50" s="3">
        <v>24.49</v>
      </c>
      <c r="H50" s="21" t="s">
        <v>81</v>
      </c>
      <c r="I50" t="b">
        <v>0</v>
      </c>
      <c r="J50" t="b">
        <v>0</v>
      </c>
      <c r="K50" s="4">
        <v>1.37E-2</v>
      </c>
      <c r="L50" s="4">
        <v>0.22919999999999999</v>
      </c>
      <c r="M50" s="4">
        <v>0.24690000000000001</v>
      </c>
      <c r="N50" s="4">
        <v>0.2525</v>
      </c>
      <c r="O50" s="4">
        <v>0.1502</v>
      </c>
      <c r="P50" s="4">
        <v>-0.02</v>
      </c>
      <c r="Q50" s="3">
        <v>-2.3801999999999999</v>
      </c>
      <c r="R50" s="3">
        <v>-21.148</v>
      </c>
      <c r="S50" s="3">
        <v>-57.866799999999998</v>
      </c>
      <c r="T50" s="3">
        <v>-57.866799999999998</v>
      </c>
      <c r="U50" s="3">
        <v>-190.83170000000001</v>
      </c>
      <c r="V50" s="3">
        <v>-190.83170000000001</v>
      </c>
      <c r="W50" t="s">
        <v>82</v>
      </c>
      <c r="X50" s="5">
        <v>42858</v>
      </c>
      <c r="Y50" s="4">
        <v>9.7000000000000003E-3</v>
      </c>
      <c r="Z50" s="3">
        <v>0.28000000000000003</v>
      </c>
      <c r="AA50" s="5">
        <v>45281</v>
      </c>
      <c r="AB50" s="3">
        <v>0.1</v>
      </c>
      <c r="AC50" s="4">
        <v>1.1299999999999999E-2</v>
      </c>
      <c r="AD50" t="s">
        <v>63</v>
      </c>
      <c r="AE50" s="4">
        <v>2.1700000000000001E-2</v>
      </c>
      <c r="AF50">
        <v>0.04</v>
      </c>
      <c r="AG50">
        <v>2.99</v>
      </c>
      <c r="AH50" s="4">
        <v>1.7606999999999999</v>
      </c>
      <c r="AI50" s="4">
        <v>0.33679999999999999</v>
      </c>
      <c r="AJ50" s="4">
        <v>0.3624</v>
      </c>
      <c r="AK50" s="4">
        <v>0.43219999999999997</v>
      </c>
      <c r="AL50" t="s">
        <v>93</v>
      </c>
      <c r="AM50">
        <v>36</v>
      </c>
      <c r="AN50" s="4">
        <v>0.80179999999999996</v>
      </c>
      <c r="AO50" s="4">
        <v>0.90449999999999997</v>
      </c>
      <c r="AP50" s="4">
        <v>1</v>
      </c>
      <c r="AQ50" s="6">
        <v>0.4</v>
      </c>
      <c r="AR50" s="6">
        <v>0.2</v>
      </c>
      <c r="AS50">
        <v>1099</v>
      </c>
      <c r="AT50" s="3">
        <v>20.93</v>
      </c>
      <c r="AU50" s="3">
        <v>25.34</v>
      </c>
      <c r="AV50" s="3">
        <v>24.26</v>
      </c>
      <c r="AW50" s="3">
        <v>24.67</v>
      </c>
      <c r="AX50">
        <v>70.87</v>
      </c>
      <c r="AY50" t="s">
        <v>68</v>
      </c>
      <c r="AZ50" t="s">
        <v>67</v>
      </c>
      <c r="BA50" t="s">
        <v>74</v>
      </c>
      <c r="BB50" t="s">
        <v>66</v>
      </c>
      <c r="BC50" t="s">
        <v>68</v>
      </c>
      <c r="BD50" t="s">
        <v>68</v>
      </c>
      <c r="BE50" t="s">
        <v>74</v>
      </c>
      <c r="BF50">
        <v>6.19</v>
      </c>
      <c r="BG50" s="4">
        <v>0</v>
      </c>
      <c r="BH50" s="4">
        <v>0.43709999999999999</v>
      </c>
      <c r="BI50">
        <v>30.92</v>
      </c>
      <c r="BJ50" s="4">
        <v>0.56930000000000003</v>
      </c>
      <c r="BK50" s="4">
        <v>1.4E-3</v>
      </c>
    </row>
    <row r="51" spans="1:63" x14ac:dyDescent="0.3">
      <c r="A51" t="s">
        <v>197</v>
      </c>
      <c r="B51" t="s">
        <v>198</v>
      </c>
      <c r="C51" t="s">
        <v>62</v>
      </c>
      <c r="D51" s="1">
        <v>181345000</v>
      </c>
      <c r="E51" s="2">
        <v>40450</v>
      </c>
      <c r="F51" s="3">
        <v>101.74</v>
      </c>
      <c r="H51" s="21" t="s">
        <v>81</v>
      </c>
      <c r="I51" t="b">
        <v>0</v>
      </c>
      <c r="J51" t="b">
        <v>0</v>
      </c>
      <c r="K51" s="4">
        <v>2.98E-2</v>
      </c>
      <c r="L51" s="4">
        <v>0.16289999999999999</v>
      </c>
      <c r="M51" s="4">
        <v>-9.4100000000000003E-2</v>
      </c>
      <c r="N51" s="4">
        <v>-0.1053</v>
      </c>
      <c r="O51" s="4">
        <v>0.1235</v>
      </c>
      <c r="P51">
        <v>0.1822</v>
      </c>
      <c r="Q51" s="3">
        <v>0</v>
      </c>
      <c r="R51" s="3">
        <v>-9.7833500000000004</v>
      </c>
      <c r="S51" s="3">
        <v>-8.3341499999999993</v>
      </c>
      <c r="T51" s="3">
        <v>-8.3341499999999993</v>
      </c>
      <c r="U51" s="3">
        <v>0.86350000000000005</v>
      </c>
      <c r="V51" s="3">
        <v>0.86350000000000005</v>
      </c>
      <c r="W51" t="s">
        <v>82</v>
      </c>
      <c r="X51" s="5">
        <v>40709</v>
      </c>
      <c r="Y51" s="4">
        <v>9.9000000000000008E-3</v>
      </c>
      <c r="Z51" s="3">
        <v>2.0499999999999998</v>
      </c>
      <c r="AA51" s="5">
        <v>45281</v>
      </c>
      <c r="AB51" s="3">
        <v>0.56999999999999995</v>
      </c>
      <c r="AC51" s="4">
        <v>2.0199999999999999E-2</v>
      </c>
      <c r="AD51" t="s">
        <v>63</v>
      </c>
      <c r="AE51" s="4">
        <v>7.3800000000000004E-2</v>
      </c>
      <c r="AF51">
        <v>0.05</v>
      </c>
      <c r="AG51">
        <v>2.2000000000000002</v>
      </c>
      <c r="AH51" s="4">
        <v>1.7152000000000001</v>
      </c>
      <c r="AI51" s="4">
        <v>0.30990000000000001</v>
      </c>
      <c r="AJ51" s="4">
        <v>0.35970000000000002</v>
      </c>
      <c r="AK51" s="4">
        <v>0.3206</v>
      </c>
      <c r="AL51" t="s">
        <v>93</v>
      </c>
      <c r="AM51">
        <v>65</v>
      </c>
      <c r="AN51" s="4">
        <v>0.66479999999999995</v>
      </c>
      <c r="AO51" s="4">
        <v>0.74629999999999996</v>
      </c>
      <c r="AP51" s="4">
        <v>0.97699999999999998</v>
      </c>
      <c r="AQ51" s="6">
        <v>0.4</v>
      </c>
      <c r="AR51" s="6">
        <v>0.2</v>
      </c>
      <c r="AS51">
        <v>1099</v>
      </c>
      <c r="AT51" s="3">
        <v>88.94</v>
      </c>
      <c r="AU51" s="3">
        <v>102.92</v>
      </c>
      <c r="AV51" s="3">
        <v>100.88</v>
      </c>
      <c r="AW51" s="3">
        <v>102.33</v>
      </c>
      <c r="AX51">
        <v>64.55</v>
      </c>
      <c r="AY51" t="s">
        <v>66</v>
      </c>
      <c r="AZ51" t="s">
        <v>67</v>
      </c>
      <c r="BA51" t="s">
        <v>67</v>
      </c>
      <c r="BB51" t="s">
        <v>70</v>
      </c>
      <c r="BC51" t="s">
        <v>70</v>
      </c>
      <c r="BD51" t="s">
        <v>70</v>
      </c>
      <c r="BE51" t="s">
        <v>70</v>
      </c>
      <c r="BF51">
        <v>6.62</v>
      </c>
      <c r="BG51" s="4">
        <v>0.66039999999999999</v>
      </c>
      <c r="BH51" s="4">
        <v>0.56920000000000004</v>
      </c>
      <c r="BI51">
        <v>12.01</v>
      </c>
      <c r="BJ51" s="4">
        <v>0</v>
      </c>
      <c r="BK51" s="4">
        <v>0.06</v>
      </c>
    </row>
    <row r="52" spans="1:63" x14ac:dyDescent="0.3">
      <c r="A52" t="s">
        <v>238</v>
      </c>
      <c r="B52" t="s">
        <v>239</v>
      </c>
      <c r="C52" t="s">
        <v>62</v>
      </c>
      <c r="D52" s="1">
        <v>92431800</v>
      </c>
      <c r="E52" s="2">
        <v>215861</v>
      </c>
      <c r="F52" s="3">
        <v>42.52</v>
      </c>
      <c r="H52" s="21" t="s">
        <v>81</v>
      </c>
      <c r="I52" t="b">
        <v>1</v>
      </c>
      <c r="J52" t="b">
        <v>0</v>
      </c>
      <c r="K52" s="4">
        <v>5.0000000000000001E-4</v>
      </c>
      <c r="L52" s="4">
        <v>0.4592</v>
      </c>
      <c r="M52" s="4">
        <v>0.81</v>
      </c>
      <c r="N52" s="4">
        <v>0.79790000000000005</v>
      </c>
      <c r="O52" s="4">
        <v>0.1065</v>
      </c>
      <c r="P52" s="4" t="s">
        <v>74</v>
      </c>
      <c r="Q52" s="3">
        <v>-6.3486000000000002</v>
      </c>
      <c r="R52" s="3">
        <v>-19.088650000000001</v>
      </c>
      <c r="S52" s="3">
        <v>-19.562149999999999</v>
      </c>
      <c r="T52" s="3">
        <v>-19.562149999999999</v>
      </c>
      <c r="U52" s="3">
        <v>-18.781849999999999</v>
      </c>
      <c r="V52" s="3">
        <v>-18.781849999999999</v>
      </c>
      <c r="W52" t="s">
        <v>82</v>
      </c>
      <c r="X52" s="5">
        <v>43776</v>
      </c>
      <c r="Y52" s="4">
        <v>9.9000000000000008E-3</v>
      </c>
      <c r="Z52" s="3">
        <v>0.28999999999999998</v>
      </c>
      <c r="AA52" s="5">
        <v>45281</v>
      </c>
      <c r="AB52" s="3">
        <v>0.11</v>
      </c>
      <c r="AC52" s="4">
        <v>6.8999999999999999E-3</v>
      </c>
      <c r="AD52" t="s">
        <v>63</v>
      </c>
      <c r="AE52" s="4">
        <v>5.8000000000000003E-2</v>
      </c>
      <c r="AF52" t="s">
        <v>74</v>
      </c>
      <c r="AG52">
        <v>4.3600000000000003</v>
      </c>
      <c r="AH52" s="4">
        <v>2.4047000000000001</v>
      </c>
      <c r="AI52" s="4">
        <v>0.65059999999999996</v>
      </c>
      <c r="AJ52" s="4">
        <v>0.68369999999999997</v>
      </c>
      <c r="AK52" s="4">
        <v>0.63400000000000001</v>
      </c>
      <c r="AL52" t="s">
        <v>93</v>
      </c>
      <c r="AM52">
        <v>100</v>
      </c>
      <c r="AN52" s="4">
        <v>0.47020000000000001</v>
      </c>
      <c r="AO52" s="4">
        <v>0.50800000000000001</v>
      </c>
      <c r="AP52" s="4">
        <v>0.73460000000000003</v>
      </c>
      <c r="AQ52" s="6">
        <v>0.4</v>
      </c>
      <c r="AR52" s="6">
        <v>0.2</v>
      </c>
      <c r="AS52">
        <v>1099</v>
      </c>
      <c r="AT52" s="3">
        <v>29</v>
      </c>
      <c r="AU52" s="3">
        <v>47.5</v>
      </c>
      <c r="AV52" s="3">
        <v>41.89</v>
      </c>
      <c r="AW52" s="3">
        <v>43.58</v>
      </c>
      <c r="AX52">
        <v>68.33</v>
      </c>
      <c r="AY52" t="s">
        <v>66</v>
      </c>
      <c r="AZ52" t="s">
        <v>67</v>
      </c>
      <c r="BA52" t="s">
        <v>74</v>
      </c>
      <c r="BB52" t="s">
        <v>71</v>
      </c>
      <c r="BC52" t="s">
        <v>67</v>
      </c>
      <c r="BD52" t="s">
        <v>66</v>
      </c>
      <c r="BE52" t="s">
        <v>74</v>
      </c>
      <c r="BF52">
        <v>6.39</v>
      </c>
      <c r="BG52" s="4">
        <v>0.49690000000000001</v>
      </c>
      <c r="BH52" s="4">
        <v>0.48499999999999999</v>
      </c>
      <c r="BI52">
        <v>75.19</v>
      </c>
      <c r="BJ52" s="4">
        <v>3.0700000000000002E-2</v>
      </c>
      <c r="BK52" s="4">
        <v>3.5400000000000001E-2</v>
      </c>
    </row>
    <row r="53" spans="1:63" x14ac:dyDescent="0.3">
      <c r="A53" t="s">
        <v>219</v>
      </c>
      <c r="B53" t="s">
        <v>220</v>
      </c>
      <c r="C53" t="s">
        <v>62</v>
      </c>
      <c r="D53" s="1">
        <v>85474000</v>
      </c>
      <c r="E53" s="2">
        <v>95364</v>
      </c>
      <c r="F53" s="3">
        <v>30.43</v>
      </c>
      <c r="H53" s="21" t="s">
        <v>81</v>
      </c>
      <c r="I53" t="b">
        <v>0</v>
      </c>
      <c r="J53" t="b">
        <v>0</v>
      </c>
      <c r="K53" s="4">
        <v>6.7000000000000004E-2</v>
      </c>
      <c r="L53" s="4">
        <v>8.6099999999999996E-2</v>
      </c>
      <c r="M53" s="4">
        <v>7.4700000000000003E-2</v>
      </c>
      <c r="N53" s="4">
        <v>2.6200000000000001E-2</v>
      </c>
      <c r="O53" s="4">
        <v>-0.28410000000000002</v>
      </c>
      <c r="P53" s="4">
        <v>-0.12520000000000001</v>
      </c>
      <c r="Q53" s="3">
        <v>-1.4480500000000001</v>
      </c>
      <c r="R53" s="3">
        <v>-1.30175</v>
      </c>
      <c r="S53" s="3">
        <v>13.151899999999999</v>
      </c>
      <c r="T53" s="3">
        <v>14.620150000000001</v>
      </c>
      <c r="U53" s="3">
        <v>31.114550000000001</v>
      </c>
      <c r="V53" s="3">
        <v>31.114550000000001</v>
      </c>
      <c r="W53" t="s">
        <v>82</v>
      </c>
      <c r="X53" s="5">
        <v>39799</v>
      </c>
      <c r="Y53" s="4">
        <v>1.2E-2</v>
      </c>
      <c r="Z53" s="3">
        <v>1.08</v>
      </c>
      <c r="AA53" s="5">
        <v>45281</v>
      </c>
      <c r="AB53" s="3">
        <v>0.14000000000000001</v>
      </c>
      <c r="AC53" s="4">
        <v>3.5499999999999997E-2</v>
      </c>
      <c r="AD53" t="s">
        <v>63</v>
      </c>
      <c r="AE53" s="4">
        <v>3.3799999999999997E-2</v>
      </c>
      <c r="AF53">
        <v>0.05</v>
      </c>
      <c r="AG53">
        <v>2.2400000000000002</v>
      </c>
      <c r="AH53" s="4">
        <v>1.7807999999999999</v>
      </c>
      <c r="AI53" s="4">
        <v>0.41489999999999999</v>
      </c>
      <c r="AJ53" s="4">
        <v>0.44169999999999998</v>
      </c>
      <c r="AK53" s="4">
        <v>0.42949999999999999</v>
      </c>
      <c r="AL53" t="s">
        <v>93</v>
      </c>
      <c r="AM53" s="2">
        <v>2</v>
      </c>
      <c r="AN53" s="4">
        <v>1</v>
      </c>
      <c r="AO53" s="4">
        <v>1</v>
      </c>
      <c r="AP53" s="4">
        <v>1</v>
      </c>
      <c r="AQ53" s="6">
        <v>0.4</v>
      </c>
      <c r="AR53" s="6">
        <v>0.2</v>
      </c>
      <c r="AS53">
        <v>1099</v>
      </c>
      <c r="AT53" s="3">
        <v>25.46</v>
      </c>
      <c r="AU53" s="3">
        <v>30.57</v>
      </c>
      <c r="AV53" s="3">
        <v>30.13</v>
      </c>
      <c r="AW53" s="3">
        <v>30.73</v>
      </c>
      <c r="AX53">
        <v>62.31</v>
      </c>
      <c r="AY53" t="s">
        <v>66</v>
      </c>
      <c r="AZ53" t="s">
        <v>69</v>
      </c>
      <c r="BA53" t="s">
        <v>69</v>
      </c>
      <c r="BB53" t="s">
        <v>67</v>
      </c>
      <c r="BC53" t="s">
        <v>66</v>
      </c>
      <c r="BD53" t="s">
        <v>68</v>
      </c>
      <c r="BE53" t="s">
        <v>68</v>
      </c>
      <c r="BF53">
        <v>5.55</v>
      </c>
      <c r="BG53" s="4">
        <v>0.22009999999999999</v>
      </c>
      <c r="BH53" s="4">
        <v>0.31040000000000001</v>
      </c>
      <c r="BI53">
        <v>105.91</v>
      </c>
      <c r="BJ53" s="4">
        <v>8.0000000000000004E-4</v>
      </c>
      <c r="BK53" s="4">
        <v>1.4E-3</v>
      </c>
    </row>
    <row r="54" spans="1:63" x14ac:dyDescent="0.3">
      <c r="A54" t="s">
        <v>250</v>
      </c>
      <c r="B54" t="s">
        <v>251</v>
      </c>
      <c r="C54" t="s">
        <v>62</v>
      </c>
      <c r="D54" s="1">
        <v>70853400</v>
      </c>
      <c r="E54" s="2">
        <v>57919</v>
      </c>
      <c r="F54" s="3">
        <v>44.37</v>
      </c>
      <c r="H54" s="21" t="s">
        <v>81</v>
      </c>
      <c r="I54" t="b">
        <v>0</v>
      </c>
      <c r="J54" t="b">
        <v>0</v>
      </c>
      <c r="K54" s="4">
        <v>-8.8999999999999999E-3</v>
      </c>
      <c r="L54" s="4">
        <v>0.29509999999999997</v>
      </c>
      <c r="M54" s="4">
        <v>0.27779999999999999</v>
      </c>
      <c r="N54" s="4">
        <v>0.2611</v>
      </c>
      <c r="O54" s="4">
        <v>3.6999999999999998E-2</v>
      </c>
      <c r="P54">
        <v>0.1077</v>
      </c>
      <c r="Q54" s="3">
        <v>-2.23455</v>
      </c>
      <c r="R54" s="3">
        <v>3.7302</v>
      </c>
      <c r="S54" s="3">
        <v>9.4414999999999996</v>
      </c>
      <c r="T54" s="3">
        <v>9.4414999999999996</v>
      </c>
      <c r="U54" s="3">
        <v>0.39379999999999998</v>
      </c>
      <c r="V54" s="3">
        <v>0.39379999999999998</v>
      </c>
      <c r="W54" t="s">
        <v>82</v>
      </c>
      <c r="X54" s="5">
        <v>39821</v>
      </c>
      <c r="Y54" s="4">
        <v>1.03E-2</v>
      </c>
      <c r="Z54" s="3">
        <v>0.63</v>
      </c>
      <c r="AA54" s="5">
        <v>45281</v>
      </c>
      <c r="AB54" s="3">
        <v>0.28000000000000003</v>
      </c>
      <c r="AC54" s="4">
        <v>1.3899999999999999E-2</v>
      </c>
      <c r="AD54" t="s">
        <v>63</v>
      </c>
      <c r="AE54" s="4">
        <v>4.7300000000000002E-2</v>
      </c>
      <c r="AF54">
        <v>0.04</v>
      </c>
      <c r="AG54">
        <v>3.38</v>
      </c>
      <c r="AH54" s="4">
        <v>4.8330000000000002</v>
      </c>
      <c r="AI54" s="4">
        <v>0.53200000000000003</v>
      </c>
      <c r="AJ54" s="4">
        <v>0.55000000000000004</v>
      </c>
      <c r="AK54" s="4">
        <v>0.52159999999999995</v>
      </c>
      <c r="AL54" t="s">
        <v>93</v>
      </c>
      <c r="AM54">
        <v>2</v>
      </c>
      <c r="AN54" s="4">
        <v>1</v>
      </c>
      <c r="AO54" s="4">
        <v>1</v>
      </c>
      <c r="AP54" s="4">
        <v>1</v>
      </c>
      <c r="AQ54" s="6">
        <v>0.4</v>
      </c>
      <c r="AR54" s="6">
        <v>0.2</v>
      </c>
      <c r="AS54">
        <v>1099</v>
      </c>
      <c r="AT54" s="3">
        <v>34.81</v>
      </c>
      <c r="AU54" s="3">
        <v>48.19</v>
      </c>
      <c r="AV54">
        <v>43.91</v>
      </c>
      <c r="AW54">
        <v>45.26</v>
      </c>
      <c r="AX54">
        <v>64.03</v>
      </c>
      <c r="AY54" t="s">
        <v>66</v>
      </c>
      <c r="AZ54" t="s">
        <v>71</v>
      </c>
      <c r="BA54" t="s">
        <v>71</v>
      </c>
      <c r="BB54" t="s">
        <v>67</v>
      </c>
      <c r="BC54" t="s">
        <v>67</v>
      </c>
      <c r="BD54" t="s">
        <v>67</v>
      </c>
      <c r="BE54" t="s">
        <v>70</v>
      </c>
      <c r="BF54">
        <v>5.85</v>
      </c>
      <c r="BG54" s="4">
        <v>0.3145</v>
      </c>
      <c r="BH54" s="4">
        <v>0.36259999999999998</v>
      </c>
      <c r="BI54">
        <v>174.68</v>
      </c>
      <c r="BJ54" s="4">
        <v>3.5400000000000001E-2</v>
      </c>
      <c r="BK54" s="4">
        <v>4.2099999999999999E-2</v>
      </c>
    </row>
    <row r="55" spans="1:63" x14ac:dyDescent="0.3">
      <c r="A55" t="s">
        <v>223</v>
      </c>
      <c r="B55" t="s">
        <v>224</v>
      </c>
      <c r="C55" t="s">
        <v>62</v>
      </c>
      <c r="D55" s="1">
        <v>68318900</v>
      </c>
      <c r="E55" s="2">
        <v>588417</v>
      </c>
      <c r="F55" s="3">
        <v>9.1199999999999992</v>
      </c>
      <c r="H55" s="21" t="s">
        <v>81</v>
      </c>
      <c r="I55" t="b">
        <v>0</v>
      </c>
      <c r="J55" t="b">
        <v>0</v>
      </c>
      <c r="K55" s="4">
        <v>7.7000000000000002E-3</v>
      </c>
      <c r="L55" s="4">
        <v>0.41160000000000002</v>
      </c>
      <c r="M55" s="4">
        <v>0.33560000000000001</v>
      </c>
      <c r="N55" s="4">
        <v>0.3453</v>
      </c>
      <c r="O55" s="4">
        <v>-0.2079</v>
      </c>
      <c r="P55" s="4">
        <v>5.04E-2</v>
      </c>
      <c r="Q55" s="3">
        <v>-1.8236000000000001</v>
      </c>
      <c r="R55" s="3">
        <v>-3.7291500000000002</v>
      </c>
      <c r="S55" s="3">
        <v>1.95025</v>
      </c>
      <c r="T55" s="3">
        <v>0.25195000000000001</v>
      </c>
      <c r="U55" s="3">
        <v>24.020900000000001</v>
      </c>
      <c r="V55" s="3">
        <v>24.020900000000001</v>
      </c>
      <c r="W55" t="s">
        <v>82</v>
      </c>
      <c r="X55" s="5">
        <v>40373</v>
      </c>
      <c r="Y55" s="4">
        <v>1.01E-2</v>
      </c>
      <c r="Z55" s="3">
        <v>0.12</v>
      </c>
      <c r="AA55" s="5">
        <v>45281</v>
      </c>
      <c r="AB55" s="3">
        <v>0.03</v>
      </c>
      <c r="AC55" s="4">
        <v>1.2999999999999999E-2</v>
      </c>
      <c r="AD55" t="s">
        <v>63</v>
      </c>
      <c r="AE55" s="4">
        <v>1.44E-2</v>
      </c>
      <c r="AF55">
        <v>0.06</v>
      </c>
      <c r="AG55">
        <v>3.9</v>
      </c>
      <c r="AH55" s="4">
        <v>3.0733999999999999</v>
      </c>
      <c r="AI55" s="4">
        <v>0.74490000000000001</v>
      </c>
      <c r="AJ55" s="4">
        <v>0.7661</v>
      </c>
      <c r="AK55" s="4">
        <v>0.69689999999999996</v>
      </c>
      <c r="AL55" t="s">
        <v>93</v>
      </c>
      <c r="AM55">
        <v>78</v>
      </c>
      <c r="AN55" s="4">
        <v>0.3347</v>
      </c>
      <c r="AO55" s="4">
        <v>0.3926</v>
      </c>
      <c r="AP55" s="4">
        <v>0.77170000000000005</v>
      </c>
      <c r="AQ55" s="6">
        <v>0.4</v>
      </c>
      <c r="AR55" s="6">
        <v>0.2</v>
      </c>
      <c r="AS55">
        <v>1099</v>
      </c>
      <c r="AT55" s="3">
        <v>6.56</v>
      </c>
      <c r="AU55" s="3">
        <v>10</v>
      </c>
      <c r="AV55" s="3">
        <v>8.9700000000000006</v>
      </c>
      <c r="AW55" s="3">
        <v>9.3699999999999992</v>
      </c>
      <c r="AX55">
        <v>64.89</v>
      </c>
      <c r="AY55" t="s">
        <v>70</v>
      </c>
      <c r="AZ55" t="s">
        <v>71</v>
      </c>
      <c r="BA55" t="s">
        <v>70</v>
      </c>
      <c r="BB55" t="s">
        <v>69</v>
      </c>
      <c r="BC55" t="s">
        <v>70</v>
      </c>
      <c r="BD55" t="s">
        <v>65</v>
      </c>
      <c r="BE55" t="s">
        <v>68</v>
      </c>
      <c r="BF55">
        <v>6.28</v>
      </c>
      <c r="BG55" s="4">
        <v>0.45910000000000001</v>
      </c>
      <c r="BH55" s="4">
        <v>0.45540000000000003</v>
      </c>
      <c r="BI55">
        <v>20.91</v>
      </c>
      <c r="BJ55" s="4">
        <v>1.8599999999999998E-2</v>
      </c>
      <c r="BK55" s="4">
        <v>1.1599999999999999E-2</v>
      </c>
    </row>
    <row r="56" spans="1:63" x14ac:dyDescent="0.3">
      <c r="A56" t="s">
        <v>316</v>
      </c>
      <c r="B56" t="s">
        <v>317</v>
      </c>
      <c r="C56" t="s">
        <v>62</v>
      </c>
      <c r="D56" s="1">
        <v>42633900</v>
      </c>
      <c r="E56" s="2">
        <v>199575</v>
      </c>
      <c r="F56" s="3">
        <v>21.15</v>
      </c>
      <c r="H56" s="21" t="s">
        <v>81</v>
      </c>
      <c r="I56" t="b">
        <v>0</v>
      </c>
      <c r="J56" t="b">
        <v>0</v>
      </c>
      <c r="K56" s="4">
        <v>3.2199999999999999E-2</v>
      </c>
      <c r="L56" s="4">
        <v>2.5700000000000001E-2</v>
      </c>
      <c r="M56" s="4">
        <v>-0.35560000000000003</v>
      </c>
      <c r="N56" s="4">
        <v>-0.37480000000000002</v>
      </c>
      <c r="O56" s="4">
        <v>-4.4999999999999998E-2</v>
      </c>
      <c r="P56">
        <v>-1.77E-2</v>
      </c>
      <c r="Q56" s="3">
        <v>1.0398499999999999</v>
      </c>
      <c r="R56" s="3">
        <v>-2.4299999999999999E-2</v>
      </c>
      <c r="S56" s="3">
        <v>32.5261</v>
      </c>
      <c r="T56" s="3">
        <v>30.815000000000001</v>
      </c>
      <c r="U56" s="3">
        <v>19.286999999999999</v>
      </c>
      <c r="V56" s="3">
        <v>19.286999999999999</v>
      </c>
      <c r="W56" t="s">
        <v>82</v>
      </c>
      <c r="X56" s="5">
        <v>42858</v>
      </c>
      <c r="Y56" s="4">
        <v>0.01</v>
      </c>
      <c r="Z56" s="3">
        <v>0.76</v>
      </c>
      <c r="AA56" s="5">
        <v>45281</v>
      </c>
      <c r="AB56" s="3">
        <v>0.19</v>
      </c>
      <c r="AC56" s="4">
        <v>3.5999999999999997E-2</v>
      </c>
      <c r="AD56" t="s">
        <v>63</v>
      </c>
      <c r="AE56" s="4">
        <v>4.4699999999999997E-2</v>
      </c>
      <c r="AF56">
        <v>0.04</v>
      </c>
      <c r="AG56">
        <v>1.61</v>
      </c>
      <c r="AH56" s="4">
        <v>2.4453</v>
      </c>
      <c r="AI56" s="4">
        <v>0.56310000000000004</v>
      </c>
      <c r="AJ56" s="4">
        <v>0.55720000000000003</v>
      </c>
      <c r="AK56" s="4">
        <v>0.57879999999999998</v>
      </c>
      <c r="AL56" t="s">
        <v>93</v>
      </c>
      <c r="AM56">
        <v>31</v>
      </c>
      <c r="AN56" s="4">
        <v>0.68130000000000002</v>
      </c>
      <c r="AO56" s="4">
        <v>0.79479999999999995</v>
      </c>
      <c r="AP56" s="4">
        <v>1</v>
      </c>
      <c r="AQ56" s="6">
        <v>0.4</v>
      </c>
      <c r="AR56" s="6">
        <v>0.2</v>
      </c>
      <c r="AS56">
        <v>1099</v>
      </c>
      <c r="AT56" s="3">
        <v>19.84</v>
      </c>
      <c r="AU56" s="3">
        <v>22.4</v>
      </c>
      <c r="AV56" s="3" t="s">
        <v>74</v>
      </c>
      <c r="AW56" s="3" t="s">
        <v>74</v>
      </c>
      <c r="AX56">
        <v>53.48</v>
      </c>
      <c r="AY56" t="s">
        <v>66</v>
      </c>
      <c r="AZ56" t="s">
        <v>67</v>
      </c>
      <c r="BA56" t="s">
        <v>74</v>
      </c>
      <c r="BB56" t="s">
        <v>68</v>
      </c>
      <c r="BC56" t="s">
        <v>68</v>
      </c>
      <c r="BD56" t="s">
        <v>65</v>
      </c>
      <c r="BE56" t="s">
        <v>74</v>
      </c>
      <c r="BF56">
        <v>6.55</v>
      </c>
      <c r="BG56" s="4">
        <v>0</v>
      </c>
      <c r="BH56" s="4">
        <v>0.53759999999999997</v>
      </c>
      <c r="BI56">
        <v>1884.09</v>
      </c>
      <c r="BJ56" s="4">
        <v>0.42499999999999999</v>
      </c>
      <c r="BK56" s="4">
        <v>4.24E-2</v>
      </c>
    </row>
    <row r="57" spans="1:63" x14ac:dyDescent="0.3">
      <c r="A57" t="s">
        <v>283</v>
      </c>
      <c r="B57" t="s">
        <v>284</v>
      </c>
      <c r="C57" t="s">
        <v>62</v>
      </c>
      <c r="D57" s="1">
        <v>38867400</v>
      </c>
      <c r="E57" s="2">
        <v>38183</v>
      </c>
      <c r="F57" s="3">
        <v>34.18</v>
      </c>
      <c r="H57" s="21" t="s">
        <v>81</v>
      </c>
      <c r="I57" t="b">
        <v>0</v>
      </c>
      <c r="J57" t="b">
        <v>0</v>
      </c>
      <c r="K57" s="4">
        <v>-1.44E-2</v>
      </c>
      <c r="L57" s="4">
        <v>0.1618</v>
      </c>
      <c r="M57" s="4">
        <v>1.1438999999999999</v>
      </c>
      <c r="N57" s="4">
        <v>1.1240000000000001</v>
      </c>
      <c r="O57" s="4">
        <v>-0.11749999999999999</v>
      </c>
      <c r="P57" s="4">
        <v>0.1361</v>
      </c>
      <c r="Q57" s="3">
        <v>0</v>
      </c>
      <c r="R57" s="3">
        <v>-1.5112000000000001</v>
      </c>
      <c r="S57" s="3">
        <v>-4.4581999999999997</v>
      </c>
      <c r="T57" s="3">
        <v>-4.4581999999999997</v>
      </c>
      <c r="U57" s="3">
        <v>9.9544999999999995</v>
      </c>
      <c r="V57" s="3">
        <v>9.9544999999999995</v>
      </c>
      <c r="W57" t="s">
        <v>82</v>
      </c>
      <c r="X57" s="5">
        <v>43433</v>
      </c>
      <c r="Y57" s="4">
        <v>0.01</v>
      </c>
      <c r="Z57" s="3">
        <v>0.16</v>
      </c>
      <c r="AA57" s="5">
        <v>45281</v>
      </c>
      <c r="AB57" s="3">
        <v>0.06</v>
      </c>
      <c r="AC57" s="4">
        <v>4.4999999999999997E-3</v>
      </c>
      <c r="AD57" t="s">
        <v>63</v>
      </c>
      <c r="AE57" s="4">
        <v>5.16E-2</v>
      </c>
      <c r="AF57">
        <v>0.03</v>
      </c>
      <c r="AG57">
        <v>3.65</v>
      </c>
      <c r="AH57" s="4">
        <v>2.2603</v>
      </c>
      <c r="AI57" s="4">
        <v>0.38340000000000002</v>
      </c>
      <c r="AJ57" s="4">
        <v>0.52710000000000001</v>
      </c>
      <c r="AK57" s="4">
        <v>0.56259999999999999</v>
      </c>
      <c r="AL57" t="s">
        <v>93</v>
      </c>
      <c r="AM57">
        <v>54</v>
      </c>
      <c r="AN57" s="4">
        <v>0.78810000000000002</v>
      </c>
      <c r="AO57" s="4">
        <v>0.84360000000000002</v>
      </c>
      <c r="AP57" s="4">
        <v>0.99560000000000004</v>
      </c>
      <c r="AQ57" s="6">
        <v>0.4</v>
      </c>
      <c r="AR57" s="6">
        <v>0.2</v>
      </c>
      <c r="AS57">
        <v>1099</v>
      </c>
      <c r="AT57" s="3">
        <v>28.66</v>
      </c>
      <c r="AU57" s="3">
        <v>37.35</v>
      </c>
      <c r="AV57" s="3">
        <v>33.729999999999997</v>
      </c>
      <c r="AW57" s="3">
        <v>34.81</v>
      </c>
      <c r="AX57">
        <v>61.36</v>
      </c>
      <c r="AY57" t="s">
        <v>66</v>
      </c>
      <c r="AZ57" t="s">
        <v>67</v>
      </c>
      <c r="BA57" t="s">
        <v>74</v>
      </c>
      <c r="BB57" t="s">
        <v>69</v>
      </c>
      <c r="BC57" t="s">
        <v>71</v>
      </c>
      <c r="BD57" t="s">
        <v>67</v>
      </c>
      <c r="BE57" t="s">
        <v>74</v>
      </c>
      <c r="BF57">
        <v>5.61</v>
      </c>
      <c r="BG57" s="4">
        <v>0.23269999999999999</v>
      </c>
      <c r="BH57" s="4">
        <v>0.31840000000000002</v>
      </c>
      <c r="BI57">
        <v>58.86</v>
      </c>
      <c r="BJ57" s="4">
        <v>0.1714</v>
      </c>
      <c r="BK57" s="4">
        <v>4.7000000000000002E-3</v>
      </c>
    </row>
    <row r="58" spans="1:63" x14ac:dyDescent="0.3">
      <c r="A58" t="s">
        <v>291</v>
      </c>
      <c r="B58" t="s">
        <v>292</v>
      </c>
      <c r="C58" t="s">
        <v>62</v>
      </c>
      <c r="D58" s="1">
        <v>37881200</v>
      </c>
      <c r="E58" s="2">
        <v>491059</v>
      </c>
      <c r="F58" s="3">
        <v>9.3800000000000008</v>
      </c>
      <c r="H58" s="21" t="s">
        <v>81</v>
      </c>
      <c r="I58" t="b">
        <v>0</v>
      </c>
      <c r="J58" t="b">
        <v>0</v>
      </c>
      <c r="K58" s="4">
        <v>6.7100000000000007E-2</v>
      </c>
      <c r="L58" s="4">
        <v>0.16400000000000001</v>
      </c>
      <c r="M58" s="4">
        <v>0.28570000000000001</v>
      </c>
      <c r="N58" s="4">
        <v>0.24110000000000001</v>
      </c>
      <c r="O58" s="4">
        <v>-0.34379999999999999</v>
      </c>
      <c r="P58">
        <v>-0.17069999999999999</v>
      </c>
      <c r="Q58" s="3">
        <v>-1.7689999999999999</v>
      </c>
      <c r="R58" s="3">
        <v>-5.1044</v>
      </c>
      <c r="S58" s="3">
        <v>5.7655000000000003</v>
      </c>
      <c r="T58" s="3">
        <v>4.2087000000000003</v>
      </c>
      <c r="U58" s="3">
        <v>17.581849999999999</v>
      </c>
      <c r="V58" s="3">
        <v>17.581849999999999</v>
      </c>
      <c r="W58" t="s">
        <v>82</v>
      </c>
      <c r="X58" s="5">
        <v>41375</v>
      </c>
      <c r="Y58" s="4">
        <v>1.32E-2</v>
      </c>
      <c r="Z58" s="3">
        <v>0.24</v>
      </c>
      <c r="AA58">
        <v>45281</v>
      </c>
      <c r="AB58">
        <v>0.15</v>
      </c>
      <c r="AC58" s="4">
        <v>2.5000000000000001E-2</v>
      </c>
      <c r="AD58" t="s">
        <v>63</v>
      </c>
      <c r="AE58" s="4">
        <v>1.23E-2</v>
      </c>
      <c r="AF58">
        <v>0.05</v>
      </c>
      <c r="AG58">
        <v>3.18</v>
      </c>
      <c r="AH58" s="4">
        <v>4.0225999999999997</v>
      </c>
      <c r="AI58" s="4">
        <v>0.45929999999999999</v>
      </c>
      <c r="AJ58" s="4">
        <v>0.73980000000000001</v>
      </c>
      <c r="AK58" s="4">
        <v>0.63849999999999996</v>
      </c>
      <c r="AL58" t="s">
        <v>93</v>
      </c>
      <c r="AM58">
        <v>2</v>
      </c>
      <c r="AN58" s="4">
        <v>1</v>
      </c>
      <c r="AO58" s="4">
        <v>1</v>
      </c>
      <c r="AP58" s="4">
        <v>1</v>
      </c>
      <c r="AQ58" s="6">
        <v>0.4</v>
      </c>
      <c r="AR58" s="6">
        <v>0.2</v>
      </c>
      <c r="AS58">
        <v>1099</v>
      </c>
      <c r="AT58" s="3">
        <v>6.81</v>
      </c>
      <c r="AU58" s="3">
        <v>9.6199999999999992</v>
      </c>
      <c r="AV58" s="3">
        <v>9.2899999999999991</v>
      </c>
      <c r="AW58" s="3">
        <v>9.51</v>
      </c>
      <c r="AX58">
        <v>65.260000000000005</v>
      </c>
      <c r="AY58" t="s">
        <v>66</v>
      </c>
      <c r="AZ58" t="s">
        <v>69</v>
      </c>
      <c r="BA58" t="s">
        <v>74</v>
      </c>
      <c r="BB58" t="s">
        <v>67</v>
      </c>
      <c r="BC58" t="s">
        <v>69</v>
      </c>
      <c r="BD58" t="s">
        <v>67</v>
      </c>
      <c r="BE58" t="s">
        <v>69</v>
      </c>
      <c r="BF58">
        <v>5.64</v>
      </c>
      <c r="BG58" s="4">
        <v>0.24529999999999999</v>
      </c>
      <c r="BH58" s="4">
        <v>0.32269999999999999</v>
      </c>
      <c r="BI58">
        <v>169.46</v>
      </c>
      <c r="BJ58" s="4">
        <v>2.6200000000000001E-2</v>
      </c>
      <c r="BK58" s="4">
        <v>2.12E-2</v>
      </c>
    </row>
    <row r="59" spans="1:63" x14ac:dyDescent="0.3">
      <c r="A59" t="s">
        <v>271</v>
      </c>
      <c r="B59" t="s">
        <v>272</v>
      </c>
      <c r="C59" t="s">
        <v>62</v>
      </c>
      <c r="D59" s="1">
        <v>32556800</v>
      </c>
      <c r="E59" s="2">
        <v>20441</v>
      </c>
      <c r="F59" s="3">
        <v>43.18</v>
      </c>
      <c r="H59" s="21" t="s">
        <v>81</v>
      </c>
      <c r="I59" t="b">
        <v>0</v>
      </c>
      <c r="J59" t="b">
        <v>0</v>
      </c>
      <c r="K59" s="4">
        <v>2.1600000000000001E-2</v>
      </c>
      <c r="L59" s="4">
        <v>0.26119999999999999</v>
      </c>
      <c r="M59" s="4">
        <v>0.37219999999999998</v>
      </c>
      <c r="N59" s="4">
        <v>0.35270000000000001</v>
      </c>
      <c r="O59" s="4">
        <v>0.15679999999999999</v>
      </c>
      <c r="P59" s="4">
        <v>0.18709999999999999</v>
      </c>
      <c r="Q59" s="3">
        <v>0</v>
      </c>
      <c r="R59" s="3">
        <v>0</v>
      </c>
      <c r="S59" s="3">
        <v>1.7037</v>
      </c>
      <c r="T59" s="3">
        <v>8.2449999999999996E-2</v>
      </c>
      <c r="U59" s="3">
        <v>-17.89255</v>
      </c>
      <c r="V59" s="3">
        <v>-17.89255</v>
      </c>
      <c r="W59" t="s">
        <v>82</v>
      </c>
      <c r="X59" s="5">
        <v>42858</v>
      </c>
      <c r="Y59" s="4">
        <v>0.01</v>
      </c>
      <c r="Z59" s="3">
        <v>0.55000000000000004</v>
      </c>
      <c r="AA59" s="5">
        <v>45281</v>
      </c>
      <c r="AB59" s="3">
        <v>0.16</v>
      </c>
      <c r="AC59" s="4">
        <v>1.2699999999999999E-2</v>
      </c>
      <c r="AD59" t="s">
        <v>63</v>
      </c>
      <c r="AE59" s="4">
        <v>3.78E-2</v>
      </c>
      <c r="AF59">
        <v>0.03</v>
      </c>
      <c r="AG59">
        <v>3.38</v>
      </c>
      <c r="AH59" s="4">
        <v>1.7464</v>
      </c>
      <c r="AI59" s="4">
        <v>0.34799999999999998</v>
      </c>
      <c r="AJ59" s="4">
        <v>0.37340000000000001</v>
      </c>
      <c r="AK59" s="4">
        <v>0.39989999999999998</v>
      </c>
      <c r="AL59" t="s">
        <v>93</v>
      </c>
      <c r="AM59">
        <v>79</v>
      </c>
      <c r="AN59" s="4">
        <v>0.52900000000000003</v>
      </c>
      <c r="AO59" s="4">
        <v>0.61609999999999998</v>
      </c>
      <c r="AP59" s="4">
        <v>0.91539999999999999</v>
      </c>
      <c r="AQ59" s="6">
        <v>0.4</v>
      </c>
      <c r="AR59" s="6">
        <v>0.2</v>
      </c>
      <c r="AS59">
        <v>1099</v>
      </c>
      <c r="AT59" s="3">
        <v>35.380000000000003</v>
      </c>
      <c r="AU59" s="3">
        <v>45.14</v>
      </c>
      <c r="AV59" s="3">
        <v>42.78</v>
      </c>
      <c r="AW59" s="3">
        <v>43.52</v>
      </c>
      <c r="AX59">
        <v>70.14</v>
      </c>
      <c r="AY59" t="s">
        <v>67</v>
      </c>
      <c r="AZ59" t="s">
        <v>67</v>
      </c>
      <c r="BA59" t="s">
        <v>74</v>
      </c>
      <c r="BB59" t="s">
        <v>70</v>
      </c>
      <c r="BC59" t="s">
        <v>70</v>
      </c>
      <c r="BD59" t="s">
        <v>68</v>
      </c>
      <c r="BE59" t="s">
        <v>74</v>
      </c>
      <c r="BF59">
        <v>6.61</v>
      </c>
      <c r="BG59" s="4">
        <v>0</v>
      </c>
      <c r="BH59" s="4">
        <v>0.56389999999999996</v>
      </c>
      <c r="BI59">
        <v>105.85</v>
      </c>
      <c r="BJ59" s="4">
        <v>0.17799999999999999</v>
      </c>
      <c r="BK59" s="4">
        <v>1.6500000000000001E-2</v>
      </c>
    </row>
    <row r="60" spans="1:63" x14ac:dyDescent="0.3">
      <c r="A60" t="s">
        <v>260</v>
      </c>
      <c r="B60" t="s">
        <v>261</v>
      </c>
      <c r="C60" t="s">
        <v>62</v>
      </c>
      <c r="D60" s="1">
        <v>30510900</v>
      </c>
      <c r="E60" s="2">
        <v>28503</v>
      </c>
      <c r="F60" s="3">
        <v>32.770000000000003</v>
      </c>
      <c r="H60" s="21" t="s">
        <v>81</v>
      </c>
      <c r="I60" t="b">
        <v>0</v>
      </c>
      <c r="J60" t="b">
        <v>0</v>
      </c>
      <c r="K60" s="4">
        <v>-2.9000000000000001E-2</v>
      </c>
      <c r="L60" s="4">
        <v>0.26540000000000002</v>
      </c>
      <c r="M60" s="4">
        <v>0.54579999999999995</v>
      </c>
      <c r="N60" s="4">
        <v>0.50739999999999996</v>
      </c>
      <c r="O60" s="4">
        <v>9.2999999999999999E-2</v>
      </c>
      <c r="P60">
        <v>0.12859999999999999</v>
      </c>
      <c r="Q60" s="3">
        <v>-1.6616500000000001</v>
      </c>
      <c r="R60" s="3">
        <v>-3.3482500000000002</v>
      </c>
      <c r="S60" s="3">
        <v>-6.4163500000000004</v>
      </c>
      <c r="T60" s="3">
        <v>-6.4163500000000004</v>
      </c>
      <c r="U60" s="3">
        <v>-22.364000000000001</v>
      </c>
      <c r="V60" s="3">
        <v>-22.364000000000001</v>
      </c>
      <c r="W60" t="s">
        <v>82</v>
      </c>
      <c r="X60" s="5">
        <v>42858</v>
      </c>
      <c r="Y60" s="4">
        <v>1.03E-2</v>
      </c>
      <c r="Z60" s="3">
        <v>0.49</v>
      </c>
      <c r="AA60" s="5">
        <v>45281</v>
      </c>
      <c r="AB60" s="3">
        <v>0.12</v>
      </c>
      <c r="AC60" s="4">
        <v>1.4500000000000001E-2</v>
      </c>
      <c r="AD60" t="s">
        <v>63</v>
      </c>
      <c r="AE60" s="4">
        <v>4.1700000000000001E-2</v>
      </c>
      <c r="AF60" t="s">
        <v>74</v>
      </c>
      <c r="AG60">
        <v>3.64</v>
      </c>
      <c r="AH60" s="4">
        <v>6.4084000000000003</v>
      </c>
      <c r="AI60" s="4">
        <v>0.51759999999999995</v>
      </c>
      <c r="AJ60" s="4">
        <v>0.54920000000000002</v>
      </c>
      <c r="AK60" s="4">
        <v>0.52729999999999999</v>
      </c>
      <c r="AL60" t="s">
        <v>93</v>
      </c>
      <c r="AM60">
        <v>44</v>
      </c>
      <c r="AN60" s="4">
        <v>0.79090000000000005</v>
      </c>
      <c r="AO60" s="4">
        <v>0.87690000000000001</v>
      </c>
      <c r="AP60" s="4">
        <v>1</v>
      </c>
      <c r="AQ60" s="6">
        <v>0.4</v>
      </c>
      <c r="AR60" s="6">
        <v>0.2</v>
      </c>
      <c r="AS60">
        <v>1099</v>
      </c>
      <c r="AT60" s="3">
        <v>28.06</v>
      </c>
      <c r="AU60" s="3">
        <v>35.57</v>
      </c>
      <c r="AV60" s="3">
        <v>32.26</v>
      </c>
      <c r="AW60" s="3">
        <v>33.57</v>
      </c>
      <c r="AX60">
        <v>62.68</v>
      </c>
      <c r="AY60" t="s">
        <v>66</v>
      </c>
      <c r="AZ60" t="s">
        <v>71</v>
      </c>
      <c r="BA60" t="s">
        <v>74</v>
      </c>
      <c r="BB60" t="s">
        <v>71</v>
      </c>
      <c r="BC60" t="s">
        <v>67</v>
      </c>
      <c r="BD60" t="s">
        <v>66</v>
      </c>
      <c r="BE60" t="s">
        <v>74</v>
      </c>
      <c r="BF60">
        <v>6.36</v>
      </c>
      <c r="BG60" s="4">
        <v>0</v>
      </c>
      <c r="BH60" s="4">
        <v>0.47849999999999998</v>
      </c>
      <c r="BI60">
        <v>257.02999999999997</v>
      </c>
      <c r="BJ60" s="4">
        <v>0</v>
      </c>
      <c r="BK60" s="4">
        <v>1E-4</v>
      </c>
    </row>
    <row r="61" spans="1:63" x14ac:dyDescent="0.3">
      <c r="A61" t="s">
        <v>304</v>
      </c>
      <c r="B61" t="s">
        <v>305</v>
      </c>
      <c r="C61" t="s">
        <v>62</v>
      </c>
      <c r="D61" s="1">
        <v>26640900</v>
      </c>
      <c r="E61" s="2">
        <v>15988</v>
      </c>
      <c r="F61" s="3">
        <v>23.71</v>
      </c>
      <c r="H61" s="21" t="s">
        <v>81</v>
      </c>
      <c r="I61" t="b">
        <v>0</v>
      </c>
      <c r="J61" t="b">
        <v>0</v>
      </c>
      <c r="K61" s="4">
        <v>1.4500000000000001E-2</v>
      </c>
      <c r="L61" s="4">
        <v>0.16120000000000001</v>
      </c>
      <c r="M61" s="4">
        <v>0.44159999999999999</v>
      </c>
      <c r="N61" s="4">
        <v>0.38190000000000002</v>
      </c>
      <c r="O61" s="4">
        <v>-1.7299999999999999E-2</v>
      </c>
      <c r="P61" s="4">
        <v>5.28E-2</v>
      </c>
      <c r="Q61" s="3">
        <v>0</v>
      </c>
      <c r="R61" s="3">
        <v>0</v>
      </c>
      <c r="S61" s="3">
        <v>-4.0568999999999997</v>
      </c>
      <c r="T61" s="3">
        <v>-4.0568999999999997</v>
      </c>
      <c r="U61" s="3">
        <v>-9.0155499999999993</v>
      </c>
      <c r="V61" s="3">
        <v>-9.0155499999999993</v>
      </c>
      <c r="W61" t="s">
        <v>82</v>
      </c>
      <c r="X61" s="5">
        <v>41661</v>
      </c>
      <c r="Y61" s="4">
        <v>1.0699999999999999E-2</v>
      </c>
      <c r="Z61" s="3">
        <v>0.59</v>
      </c>
      <c r="AA61" s="5">
        <v>45281</v>
      </c>
      <c r="AB61" s="3">
        <v>0.17</v>
      </c>
      <c r="AC61" s="4">
        <v>2.5000000000000001E-2</v>
      </c>
      <c r="AD61" t="s">
        <v>63</v>
      </c>
      <c r="AE61" s="4">
        <v>2.0899999999999998E-2</v>
      </c>
      <c r="AF61" t="s">
        <v>74</v>
      </c>
      <c r="AG61">
        <v>2.9</v>
      </c>
      <c r="AH61" s="4">
        <v>2.4516</v>
      </c>
      <c r="AI61" s="4">
        <v>0.39050000000000001</v>
      </c>
      <c r="AJ61" s="4">
        <v>0.40600000000000003</v>
      </c>
      <c r="AK61" s="4">
        <v>0.42199999999999999</v>
      </c>
      <c r="AL61" t="s">
        <v>93</v>
      </c>
      <c r="AM61">
        <v>2</v>
      </c>
      <c r="AN61" s="4">
        <v>1</v>
      </c>
      <c r="AO61" s="4">
        <v>1</v>
      </c>
      <c r="AP61" s="4">
        <v>1</v>
      </c>
      <c r="AQ61" s="6">
        <v>0.4</v>
      </c>
      <c r="AR61" s="6">
        <v>0.2</v>
      </c>
      <c r="AS61">
        <v>1099</v>
      </c>
      <c r="AT61" s="3">
        <v>19.97</v>
      </c>
      <c r="AU61" s="3">
        <v>24.57</v>
      </c>
      <c r="AV61" s="3">
        <v>23.57</v>
      </c>
      <c r="AW61" s="3">
        <v>23.93</v>
      </c>
      <c r="AX61">
        <v>65.48</v>
      </c>
      <c r="AY61" t="s">
        <v>67</v>
      </c>
      <c r="AZ61" t="s">
        <v>71</v>
      </c>
      <c r="BA61" t="s">
        <v>71</v>
      </c>
      <c r="BB61" t="s">
        <v>67</v>
      </c>
      <c r="BC61" t="s">
        <v>67</v>
      </c>
      <c r="BD61" t="s">
        <v>68</v>
      </c>
      <c r="BE61" t="s">
        <v>74</v>
      </c>
      <c r="BF61">
        <v>7.06</v>
      </c>
      <c r="BG61" s="4">
        <v>0.77359999999999995</v>
      </c>
      <c r="BH61" s="4">
        <v>0.74239999999999995</v>
      </c>
      <c r="BI61">
        <v>87.64</v>
      </c>
      <c r="BJ61" s="4">
        <v>5.91E-2</v>
      </c>
      <c r="BK61" s="4">
        <v>4.6100000000000002E-2</v>
      </c>
    </row>
    <row r="62" spans="1:63" x14ac:dyDescent="0.3">
      <c r="A62" t="s">
        <v>379</v>
      </c>
      <c r="B62" t="s">
        <v>380</v>
      </c>
      <c r="C62" t="s">
        <v>62</v>
      </c>
      <c r="D62" s="1">
        <v>18598600</v>
      </c>
      <c r="E62" s="2">
        <v>11889</v>
      </c>
      <c r="F62" s="3">
        <v>35.08</v>
      </c>
      <c r="H62" s="21" t="s">
        <v>81</v>
      </c>
      <c r="I62" t="b">
        <v>0</v>
      </c>
      <c r="J62" t="b">
        <v>0</v>
      </c>
      <c r="K62" s="4">
        <v>1.5E-3</v>
      </c>
      <c r="L62" s="4">
        <v>0.31680000000000003</v>
      </c>
      <c r="M62" s="4">
        <v>1.1471</v>
      </c>
      <c r="N62" s="4">
        <v>1.0098</v>
      </c>
      <c r="O62" s="4">
        <v>0.44369999999999998</v>
      </c>
      <c r="P62">
        <v>0.1019</v>
      </c>
      <c r="Q62" s="3">
        <v>0</v>
      </c>
      <c r="R62" s="3">
        <v>0</v>
      </c>
      <c r="S62" s="3">
        <v>-4.8301999999999996</v>
      </c>
      <c r="T62" s="3">
        <v>-4.8301999999999996</v>
      </c>
      <c r="U62" s="3">
        <v>-8.6878700000000002</v>
      </c>
      <c r="V62" s="3">
        <v>-8.6878700000000002</v>
      </c>
      <c r="W62" t="s">
        <v>82</v>
      </c>
      <c r="X62" s="5">
        <v>42858</v>
      </c>
      <c r="Y62" s="4">
        <v>1.23E-2</v>
      </c>
      <c r="Z62" s="3">
        <v>0.96</v>
      </c>
      <c r="AA62" s="5">
        <v>45281</v>
      </c>
      <c r="AB62" s="3">
        <v>0.3</v>
      </c>
      <c r="AC62" s="4">
        <v>2.7300000000000001E-2</v>
      </c>
      <c r="AD62" t="s">
        <v>63</v>
      </c>
      <c r="AE62" s="4">
        <v>4.1799999999999997E-2</v>
      </c>
      <c r="AF62">
        <v>0.06</v>
      </c>
      <c r="AG62">
        <v>2.91</v>
      </c>
      <c r="AH62" s="4">
        <v>3.2193999999999998</v>
      </c>
      <c r="AI62" s="4">
        <v>0.5181</v>
      </c>
      <c r="AJ62" s="4">
        <v>0.63090000000000002</v>
      </c>
      <c r="AK62" s="4">
        <v>0.6774</v>
      </c>
      <c r="AL62" t="s">
        <v>93</v>
      </c>
      <c r="AM62">
        <v>2</v>
      </c>
      <c r="AN62" s="4">
        <v>1</v>
      </c>
      <c r="AO62" s="4">
        <v>1</v>
      </c>
      <c r="AP62" s="4">
        <v>1</v>
      </c>
      <c r="AQ62" s="6">
        <v>0.4</v>
      </c>
      <c r="AR62" s="6">
        <v>0.2</v>
      </c>
      <c r="AS62">
        <v>1099</v>
      </c>
      <c r="AT62" s="3">
        <v>25.08</v>
      </c>
      <c r="AU62" s="3">
        <v>38.619999999999997</v>
      </c>
      <c r="AV62" s="3">
        <v>34.840000000000003</v>
      </c>
      <c r="AW62" s="3">
        <v>35.57</v>
      </c>
      <c r="AX62">
        <v>68.37</v>
      </c>
      <c r="AY62" t="s">
        <v>69</v>
      </c>
      <c r="AZ62" t="s">
        <v>69</v>
      </c>
      <c r="BA62" t="s">
        <v>74</v>
      </c>
      <c r="BB62" t="s">
        <v>66</v>
      </c>
      <c r="BC62" t="s">
        <v>71</v>
      </c>
      <c r="BD62" t="s">
        <v>70</v>
      </c>
      <c r="BE62" t="s">
        <v>74</v>
      </c>
      <c r="BF62">
        <v>5.45</v>
      </c>
      <c r="BG62" s="4">
        <v>0</v>
      </c>
      <c r="BH62" s="4">
        <v>0.29859999999999998</v>
      </c>
      <c r="BI62">
        <v>189.09</v>
      </c>
      <c r="BJ62" s="4">
        <v>0</v>
      </c>
      <c r="BK62" s="4">
        <v>3.7400000000000003E-2</v>
      </c>
    </row>
    <row r="63" spans="1:63" x14ac:dyDescent="0.3">
      <c r="A63" t="s">
        <v>370</v>
      </c>
      <c r="B63" t="s">
        <v>371</v>
      </c>
      <c r="C63" t="s">
        <v>62</v>
      </c>
      <c r="D63" s="1">
        <v>15770000</v>
      </c>
      <c r="E63" s="2">
        <v>89878</v>
      </c>
      <c r="F63" s="3">
        <v>7.75</v>
      </c>
      <c r="H63" s="21" t="s">
        <v>81</v>
      </c>
      <c r="I63" t="b">
        <v>0</v>
      </c>
      <c r="J63" t="b">
        <v>0</v>
      </c>
      <c r="K63" s="4">
        <v>4.87E-2</v>
      </c>
      <c r="L63" s="4">
        <v>0.45610000000000001</v>
      </c>
      <c r="M63" s="4">
        <v>-0.121</v>
      </c>
      <c r="N63" s="4">
        <v>-0.11700000000000001</v>
      </c>
      <c r="O63">
        <v>-0.31340000000000001</v>
      </c>
      <c r="P63">
        <v>-0.1736</v>
      </c>
      <c r="Q63" s="3">
        <v>0.86699999999999999</v>
      </c>
      <c r="R63" s="3">
        <v>1.1205499999999999</v>
      </c>
      <c r="S63" s="3">
        <v>5.8048000000000002</v>
      </c>
      <c r="T63" s="3">
        <v>5.8048000000000002</v>
      </c>
      <c r="U63" s="3">
        <v>-9.1356000000000002</v>
      </c>
      <c r="V63" s="3">
        <v>-9.1356000000000002</v>
      </c>
      <c r="W63" t="s">
        <v>82</v>
      </c>
      <c r="X63" s="5">
        <v>43054</v>
      </c>
      <c r="Y63" s="4">
        <v>0.01</v>
      </c>
      <c r="Z63" s="3">
        <v>0.14000000000000001</v>
      </c>
      <c r="AA63" s="5">
        <v>45281</v>
      </c>
      <c r="AB63" s="3">
        <v>0.04</v>
      </c>
      <c r="AC63" s="4">
        <v>1.7999999999999999E-2</v>
      </c>
      <c r="AD63" t="s">
        <v>63</v>
      </c>
      <c r="AE63" s="4">
        <v>1.46E-2</v>
      </c>
      <c r="AF63">
        <v>0.04</v>
      </c>
      <c r="AG63">
        <v>2.35</v>
      </c>
      <c r="AH63" s="4">
        <v>2.2448999999999999</v>
      </c>
      <c r="AI63" s="4">
        <v>0.49249999999999999</v>
      </c>
      <c r="AJ63" s="4">
        <v>0.5917</v>
      </c>
      <c r="AK63" s="4">
        <v>0.52839999999999998</v>
      </c>
      <c r="AL63" t="s">
        <v>93</v>
      </c>
      <c r="AM63">
        <v>36</v>
      </c>
      <c r="AN63" s="4">
        <v>0.59189999999999998</v>
      </c>
      <c r="AO63" s="4">
        <v>0.7389</v>
      </c>
      <c r="AP63" s="4">
        <v>1</v>
      </c>
      <c r="AQ63" s="6">
        <v>0.4</v>
      </c>
      <c r="AR63" s="6">
        <v>0.2</v>
      </c>
      <c r="AS63">
        <v>1099</v>
      </c>
      <c r="AT63" s="3">
        <v>5.29</v>
      </c>
      <c r="AU63" s="3">
        <v>8.11</v>
      </c>
      <c r="AV63">
        <v>7.6</v>
      </c>
      <c r="AW63">
        <v>7.88</v>
      </c>
      <c r="AX63">
        <v>67.8</v>
      </c>
      <c r="AY63" t="s">
        <v>67</v>
      </c>
      <c r="AZ63" t="s">
        <v>71</v>
      </c>
      <c r="BA63" t="s">
        <v>74</v>
      </c>
      <c r="BB63" t="s">
        <v>66</v>
      </c>
      <c r="BC63" t="s">
        <v>69</v>
      </c>
      <c r="BD63" t="s">
        <v>69</v>
      </c>
      <c r="BE63" t="s">
        <v>69</v>
      </c>
      <c r="BF63">
        <v>5.82</v>
      </c>
      <c r="BG63" s="4">
        <v>0.3019</v>
      </c>
      <c r="BH63" s="4">
        <v>0.35799999999999998</v>
      </c>
      <c r="BI63">
        <v>37.380000000000003</v>
      </c>
      <c r="BJ63" s="4">
        <v>0</v>
      </c>
      <c r="BK63" s="4">
        <v>0.12139999999999999</v>
      </c>
    </row>
    <row r="64" spans="1:63" x14ac:dyDescent="0.3">
      <c r="A64" t="s">
        <v>269</v>
      </c>
      <c r="B64" t="s">
        <v>270</v>
      </c>
      <c r="C64" t="s">
        <v>62</v>
      </c>
      <c r="D64" s="1">
        <v>75536200</v>
      </c>
      <c r="E64" s="2">
        <v>4365603</v>
      </c>
      <c r="F64" s="3">
        <v>10.19</v>
      </c>
      <c r="G64" s="21" t="b">
        <v>1</v>
      </c>
      <c r="H64" s="21" t="s">
        <v>472</v>
      </c>
      <c r="I64" t="b">
        <v>0</v>
      </c>
      <c r="J64" t="b">
        <v>0</v>
      </c>
      <c r="K64" s="4">
        <v>3.4500000000000003E-2</v>
      </c>
      <c r="L64" s="4">
        <v>-4.02E-2</v>
      </c>
      <c r="M64" s="4">
        <v>-0.27650000000000002</v>
      </c>
      <c r="N64" s="4">
        <v>-0.26640000000000003</v>
      </c>
      <c r="O64" s="4">
        <v>-0.1948</v>
      </c>
      <c r="P64" s="4">
        <v>-0.54090000000000005</v>
      </c>
      <c r="Q64" s="3">
        <v>-3.9190999999999998</v>
      </c>
      <c r="R64" s="3">
        <v>10.0181</v>
      </c>
      <c r="S64" s="3">
        <v>-13.0273</v>
      </c>
      <c r="T64" s="3">
        <v>-15.97025</v>
      </c>
      <c r="U64" s="3">
        <v>41.605649999999997</v>
      </c>
      <c r="V64" s="3">
        <v>41.605649999999997</v>
      </c>
      <c r="W64" t="s">
        <v>115</v>
      </c>
      <c r="X64" s="5">
        <v>40520</v>
      </c>
      <c r="Y64" s="4">
        <v>1.0699999999999999E-2</v>
      </c>
      <c r="Z64" s="3">
        <v>0.46</v>
      </c>
      <c r="AA64" s="5">
        <v>45281</v>
      </c>
      <c r="AB64" s="3">
        <v>0.06</v>
      </c>
      <c r="AC64" s="4">
        <v>4.5100000000000001E-2</v>
      </c>
      <c r="AD64" t="s">
        <v>63</v>
      </c>
      <c r="AE64" s="4">
        <v>1.6299999999999999E-2</v>
      </c>
      <c r="AF64" t="s">
        <v>74</v>
      </c>
      <c r="AG64">
        <v>-0.65</v>
      </c>
      <c r="AH64" s="4">
        <v>5.8362999999999996</v>
      </c>
      <c r="AI64" s="4">
        <v>0.69930000000000003</v>
      </c>
      <c r="AJ64" s="4">
        <v>0.65249999999999997</v>
      </c>
      <c r="AK64" s="4">
        <v>0.58299999999999996</v>
      </c>
      <c r="AL64" t="s">
        <v>93</v>
      </c>
      <c r="AM64">
        <v>1</v>
      </c>
      <c r="AN64" s="4">
        <v>1</v>
      </c>
      <c r="AO64" s="4">
        <v>1</v>
      </c>
      <c r="AP64" s="4">
        <v>1</v>
      </c>
      <c r="AQ64" s="6">
        <v>0.4</v>
      </c>
      <c r="AR64" s="6">
        <v>0.2</v>
      </c>
      <c r="AS64">
        <v>1099</v>
      </c>
      <c r="AT64" s="3">
        <v>9.1300000000000008</v>
      </c>
      <c r="AU64" s="3">
        <v>12.08</v>
      </c>
      <c r="AV64" s="3">
        <v>10.07</v>
      </c>
      <c r="AW64" s="3">
        <v>10.37</v>
      </c>
      <c r="AX64">
        <v>42.43</v>
      </c>
      <c r="AY64" t="s">
        <v>68</v>
      </c>
      <c r="AZ64" t="s">
        <v>65</v>
      </c>
      <c r="BA64" t="s">
        <v>69</v>
      </c>
      <c r="BB64" t="s">
        <v>66</v>
      </c>
      <c r="BC64" t="s">
        <v>68</v>
      </c>
      <c r="BD64" t="s">
        <v>65</v>
      </c>
      <c r="BE64" t="s">
        <v>71</v>
      </c>
      <c r="BF64">
        <v>5.33</v>
      </c>
      <c r="BG64">
        <v>0.1857</v>
      </c>
      <c r="BH64">
        <v>0.28449999999999998</v>
      </c>
      <c r="BI64">
        <v>1.6</v>
      </c>
      <c r="BJ64">
        <v>0</v>
      </c>
      <c r="BK64">
        <v>0</v>
      </c>
    </row>
    <row r="65" spans="1:63" x14ac:dyDescent="0.3">
      <c r="A65" t="s">
        <v>262</v>
      </c>
      <c r="B65" t="s">
        <v>263</v>
      </c>
      <c r="C65" t="s">
        <v>62</v>
      </c>
      <c r="D65" s="1">
        <v>73152800</v>
      </c>
      <c r="E65" s="2">
        <v>7681117</v>
      </c>
      <c r="F65" s="3">
        <v>5.5</v>
      </c>
      <c r="G65" s="21" t="b">
        <v>1</v>
      </c>
      <c r="H65" s="21" t="s">
        <v>472</v>
      </c>
      <c r="I65" t="b">
        <v>0</v>
      </c>
      <c r="J65" t="b">
        <v>0</v>
      </c>
      <c r="K65" s="4">
        <v>5.16E-2</v>
      </c>
      <c r="L65" s="4">
        <v>-2.4500000000000001E-2</v>
      </c>
      <c r="M65" s="4">
        <v>-0.28320000000000001</v>
      </c>
      <c r="N65" s="4">
        <v>-0.27129999999999999</v>
      </c>
      <c r="O65" s="4">
        <v>-0.17430000000000001</v>
      </c>
      <c r="P65">
        <v>-0.64549999999999996</v>
      </c>
      <c r="Q65" s="3">
        <v>9.1937999999999995</v>
      </c>
      <c r="R65" s="3">
        <v>9.9538499999999992</v>
      </c>
      <c r="S65" s="3">
        <v>-18.673200000000001</v>
      </c>
      <c r="T65" s="3">
        <v>-19.8675</v>
      </c>
      <c r="U65" s="3">
        <v>16.46555</v>
      </c>
      <c r="V65" s="3">
        <v>16.46555</v>
      </c>
      <c r="W65" t="s">
        <v>115</v>
      </c>
      <c r="X65" s="5">
        <v>41550</v>
      </c>
      <c r="Y65" s="4">
        <v>1.0200000000000001E-2</v>
      </c>
      <c r="Z65" s="3">
        <v>0.26</v>
      </c>
      <c r="AA65">
        <v>45281</v>
      </c>
      <c r="AB65">
        <v>0.02</v>
      </c>
      <c r="AC65" s="4">
        <v>4.8899999999999999E-2</v>
      </c>
      <c r="AD65" t="s">
        <v>63</v>
      </c>
      <c r="AE65" s="4">
        <v>9.2999999999999992E-3</v>
      </c>
      <c r="AF65" t="s">
        <v>74</v>
      </c>
      <c r="AG65">
        <v>-0.93</v>
      </c>
      <c r="AH65" s="4">
        <v>4.4701000000000004</v>
      </c>
      <c r="AI65" s="4">
        <v>0.8115</v>
      </c>
      <c r="AJ65" s="4">
        <v>0.73199999999999998</v>
      </c>
      <c r="AK65" s="4">
        <v>0.6603</v>
      </c>
      <c r="AL65" t="s">
        <v>93</v>
      </c>
      <c r="AM65">
        <v>1</v>
      </c>
      <c r="AN65" s="4">
        <v>1</v>
      </c>
      <c r="AO65" s="4">
        <v>1</v>
      </c>
      <c r="AP65" s="4">
        <v>1</v>
      </c>
      <c r="AQ65" s="6">
        <v>0.4</v>
      </c>
      <c r="AR65" s="6">
        <v>0.2</v>
      </c>
      <c r="AS65">
        <v>1099</v>
      </c>
      <c r="AT65" s="3">
        <v>4.88</v>
      </c>
      <c r="AU65" s="3">
        <v>6.42</v>
      </c>
      <c r="AV65" s="3">
        <v>5.42</v>
      </c>
      <c r="AW65" s="3">
        <v>5.58</v>
      </c>
      <c r="AX65">
        <v>43.2</v>
      </c>
      <c r="AY65" t="s">
        <v>68</v>
      </c>
      <c r="AZ65" t="s">
        <v>65</v>
      </c>
      <c r="BA65" t="s">
        <v>74</v>
      </c>
      <c r="BB65" t="s">
        <v>67</v>
      </c>
      <c r="BC65" t="s">
        <v>65</v>
      </c>
      <c r="BD65" t="s">
        <v>64</v>
      </c>
      <c r="BE65" t="s">
        <v>74</v>
      </c>
      <c r="BF65">
        <v>5.28</v>
      </c>
      <c r="BG65">
        <v>0.1429</v>
      </c>
      <c r="BH65">
        <v>0.27710000000000001</v>
      </c>
      <c r="BI65">
        <v>1.6</v>
      </c>
      <c r="BJ65">
        <v>0</v>
      </c>
      <c r="BK65">
        <v>0</v>
      </c>
    </row>
    <row r="66" spans="1:63" x14ac:dyDescent="0.3">
      <c r="A66" t="s">
        <v>258</v>
      </c>
      <c r="B66" t="s">
        <v>259</v>
      </c>
      <c r="C66" t="s">
        <v>62</v>
      </c>
      <c r="D66" s="1">
        <v>56927200</v>
      </c>
      <c r="E66" s="2">
        <v>1745433</v>
      </c>
      <c r="F66" s="3">
        <v>11.29</v>
      </c>
      <c r="G66" s="21" t="b">
        <v>1</v>
      </c>
      <c r="H66" s="21" t="s">
        <v>472</v>
      </c>
      <c r="I66" t="b">
        <v>0</v>
      </c>
      <c r="J66" t="b">
        <v>0</v>
      </c>
      <c r="K66" s="4">
        <v>3.0099999999999998E-2</v>
      </c>
      <c r="L66" s="4">
        <v>-5.4999999999999997E-3</v>
      </c>
      <c r="M66" s="4">
        <v>-0.17249999999999999</v>
      </c>
      <c r="N66" s="4">
        <v>-0.1789</v>
      </c>
      <c r="O66" s="4">
        <v>-0.64880000000000004</v>
      </c>
      <c r="P66" s="4">
        <v>-0.56320000000000003</v>
      </c>
      <c r="Q66" s="3">
        <v>3.3849</v>
      </c>
      <c r="R66" s="3">
        <v>-4.7543499999999996</v>
      </c>
      <c r="S66" s="3">
        <v>-29.649249999999999</v>
      </c>
      <c r="T66" s="3">
        <v>-31.15015</v>
      </c>
      <c r="U66" s="3">
        <v>93.833652999999998</v>
      </c>
      <c r="V66" s="3">
        <v>93.833652999999998</v>
      </c>
      <c r="W66" t="s">
        <v>115</v>
      </c>
      <c r="X66" s="5">
        <v>42152</v>
      </c>
      <c r="Y66" s="4">
        <v>1.09E-2</v>
      </c>
      <c r="Z66" s="3">
        <v>0.56999999999999995</v>
      </c>
      <c r="AA66" s="5">
        <v>45281</v>
      </c>
      <c r="AB66" s="3">
        <v>0.09</v>
      </c>
      <c r="AC66" s="4">
        <v>5.1799999999999999E-2</v>
      </c>
      <c r="AD66" t="s">
        <v>63</v>
      </c>
      <c r="AE66" s="4">
        <v>2.0299999999999999E-2</v>
      </c>
      <c r="AF66" t="s">
        <v>74</v>
      </c>
      <c r="AG66">
        <v>-3.83</v>
      </c>
      <c r="AH66" s="4">
        <v>0.83160000000000001</v>
      </c>
      <c r="AI66" s="4">
        <v>0.52070000000000005</v>
      </c>
      <c r="AJ66" s="4">
        <v>0.47110000000000002</v>
      </c>
      <c r="AK66" s="4">
        <v>0.48049999999999998</v>
      </c>
      <c r="AL66" t="s">
        <v>93</v>
      </c>
      <c r="AM66">
        <v>1</v>
      </c>
      <c r="AN66" s="4">
        <v>1</v>
      </c>
      <c r="AO66" s="4">
        <v>1</v>
      </c>
      <c r="AP66" s="4">
        <v>1</v>
      </c>
      <c r="AQ66" s="6">
        <v>0.4</v>
      </c>
      <c r="AR66" s="6">
        <v>0.2</v>
      </c>
      <c r="AS66">
        <v>1099</v>
      </c>
      <c r="AT66" s="3">
        <v>10.210000000000001</v>
      </c>
      <c r="AU66" s="3">
        <v>12.89</v>
      </c>
      <c r="AV66" s="3">
        <v>11.08</v>
      </c>
      <c r="AW66" s="3">
        <v>11.4</v>
      </c>
      <c r="AX66">
        <v>50.75</v>
      </c>
      <c r="AY66" t="s">
        <v>68</v>
      </c>
      <c r="AZ66" t="s">
        <v>71</v>
      </c>
      <c r="BA66" t="s">
        <v>74</v>
      </c>
      <c r="BB66" t="s">
        <v>67</v>
      </c>
      <c r="BC66" t="s">
        <v>66</v>
      </c>
      <c r="BD66" t="s">
        <v>67</v>
      </c>
      <c r="BE66" t="s">
        <v>74</v>
      </c>
      <c r="BF66">
        <v>5.48</v>
      </c>
      <c r="BG66" s="4">
        <v>0.37140000000000001</v>
      </c>
      <c r="BH66" s="4">
        <v>0.3014</v>
      </c>
      <c r="BI66">
        <v>1.6</v>
      </c>
      <c r="BJ66" s="4">
        <v>0</v>
      </c>
      <c r="BK66" s="4">
        <v>0</v>
      </c>
    </row>
    <row r="67" spans="1:63" x14ac:dyDescent="0.3">
      <c r="A67" t="s">
        <v>326</v>
      </c>
      <c r="B67" t="s">
        <v>327</v>
      </c>
      <c r="C67" t="s">
        <v>62</v>
      </c>
      <c r="D67" s="1">
        <v>16567800</v>
      </c>
      <c r="E67" s="2">
        <v>418459</v>
      </c>
      <c r="F67" s="3">
        <v>27.93</v>
      </c>
      <c r="G67" s="21" t="b">
        <v>1</v>
      </c>
      <c r="H67" s="21" t="s">
        <v>472</v>
      </c>
      <c r="I67" t="b">
        <v>0</v>
      </c>
      <c r="J67" t="b">
        <v>0</v>
      </c>
      <c r="K67" s="4">
        <v>3.0599999999999999E-2</v>
      </c>
      <c r="L67" s="4">
        <v>7.4000000000000003E-3</v>
      </c>
      <c r="M67" s="4">
        <v>-3.5999999999999999E-3</v>
      </c>
      <c r="N67" s="4">
        <v>-1.61E-2</v>
      </c>
      <c r="O67">
        <v>-0.56200000000000006</v>
      </c>
      <c r="P67">
        <v>-0.46189999999999998</v>
      </c>
      <c r="Q67" s="3">
        <v>-2.6648000000000001</v>
      </c>
      <c r="R67" s="3">
        <v>-5.6961500000000003</v>
      </c>
      <c r="S67" s="3">
        <v>-22.265250000000002</v>
      </c>
      <c r="T67" s="3">
        <v>-25.27195</v>
      </c>
      <c r="U67" s="3">
        <v>33.763789000000003</v>
      </c>
      <c r="V67" s="3">
        <v>33.763789000000003</v>
      </c>
      <c r="W67" t="s">
        <v>115</v>
      </c>
      <c r="X67" s="5">
        <v>39758</v>
      </c>
      <c r="Y67" s="4">
        <v>1.0800000000000001E-2</v>
      </c>
      <c r="Z67" s="3">
        <v>1.1599999999999999</v>
      </c>
      <c r="AA67">
        <v>45281</v>
      </c>
      <c r="AB67">
        <v>0.23</v>
      </c>
      <c r="AC67" s="4">
        <v>4.1700000000000001E-2</v>
      </c>
      <c r="AD67" t="s">
        <v>63</v>
      </c>
      <c r="AE67" s="4">
        <v>2.7300000000000001E-2</v>
      </c>
      <c r="AF67" t="s">
        <v>74</v>
      </c>
      <c r="AG67">
        <v>-2.8</v>
      </c>
      <c r="AH67" s="4">
        <v>1.6306</v>
      </c>
      <c r="AI67" s="4">
        <v>0.37430000000000002</v>
      </c>
      <c r="AJ67" s="4">
        <v>0.37709999999999999</v>
      </c>
      <c r="AK67" s="4">
        <v>0.39489999999999997</v>
      </c>
      <c r="AL67" t="s">
        <v>93</v>
      </c>
      <c r="AM67">
        <v>1</v>
      </c>
      <c r="AN67" s="4">
        <v>1</v>
      </c>
      <c r="AO67" s="4">
        <v>1</v>
      </c>
      <c r="AP67" s="4">
        <v>1</v>
      </c>
      <c r="AQ67" s="6">
        <v>0.4</v>
      </c>
      <c r="AR67" s="6">
        <v>0.2</v>
      </c>
      <c r="AS67">
        <v>1099</v>
      </c>
      <c r="AT67" s="3">
        <v>25.9</v>
      </c>
      <c r="AU67" s="3">
        <v>30.39</v>
      </c>
      <c r="AV67" s="3">
        <v>27.63</v>
      </c>
      <c r="AW67" s="3">
        <v>28.14</v>
      </c>
      <c r="AX67">
        <v>51.5</v>
      </c>
      <c r="AY67" t="s">
        <v>68</v>
      </c>
      <c r="AZ67" t="s">
        <v>71</v>
      </c>
      <c r="BA67" t="s">
        <v>65</v>
      </c>
      <c r="BB67" t="s">
        <v>70</v>
      </c>
      <c r="BC67" t="s">
        <v>68</v>
      </c>
      <c r="BD67" t="s">
        <v>65</v>
      </c>
      <c r="BE67" t="s">
        <v>71</v>
      </c>
      <c r="BF67">
        <v>4.87</v>
      </c>
      <c r="BG67">
        <v>4.2900000000000001E-2</v>
      </c>
      <c r="BH67">
        <v>0.21590000000000001</v>
      </c>
      <c r="BI67">
        <v>1.6</v>
      </c>
      <c r="BJ67">
        <v>0</v>
      </c>
      <c r="BK67">
        <v>0</v>
      </c>
    </row>
    <row r="68" spans="1:63" x14ac:dyDescent="0.3">
      <c r="A68" t="s">
        <v>134</v>
      </c>
      <c r="B68" t="s">
        <v>135</v>
      </c>
      <c r="C68" t="s">
        <v>62</v>
      </c>
      <c r="D68" s="1">
        <v>561227000</v>
      </c>
      <c r="E68" s="2">
        <v>2874256</v>
      </c>
      <c r="F68" s="3">
        <v>34.78</v>
      </c>
      <c r="H68" s="21" t="s">
        <v>88</v>
      </c>
      <c r="I68" t="b">
        <v>0</v>
      </c>
      <c r="J68" t="b">
        <v>0</v>
      </c>
      <c r="K68" s="4">
        <v>-3.8199999999999998E-2</v>
      </c>
      <c r="L68" s="4">
        <v>5.1999999999999998E-3</v>
      </c>
      <c r="M68" s="4">
        <v>2.5899999999999999E-2</v>
      </c>
      <c r="N68" s="4">
        <v>1.3299999999999999E-2</v>
      </c>
      <c r="O68" s="4">
        <v>-0.1948</v>
      </c>
      <c r="P68" s="4">
        <v>-0.15090000000000001</v>
      </c>
      <c r="Q68" s="3">
        <v>-14.32925</v>
      </c>
      <c r="R68" s="3">
        <v>-41.698300000000003</v>
      </c>
      <c r="S68" s="3">
        <v>-10.853400000000001</v>
      </c>
      <c r="T68" s="3">
        <v>-10.853400000000001</v>
      </c>
      <c r="U68" s="3">
        <v>-199.90379999999999</v>
      </c>
      <c r="V68" s="3">
        <v>-199.90379999999999</v>
      </c>
      <c r="W68" t="s">
        <v>82</v>
      </c>
      <c r="X68" s="5">
        <v>40520</v>
      </c>
      <c r="Y68" s="4">
        <v>1.1900000000000001E-2</v>
      </c>
      <c r="Z68" s="3">
        <v>0.57999999999999996</v>
      </c>
      <c r="AA68" s="5">
        <v>45281</v>
      </c>
      <c r="AB68" s="3">
        <v>0.33</v>
      </c>
      <c r="AC68" s="4">
        <v>1.6500000000000001E-2</v>
      </c>
      <c r="AD68" t="s">
        <v>63</v>
      </c>
      <c r="AE68" s="4">
        <v>5.8099999999999999E-2</v>
      </c>
      <c r="AF68">
        <v>0.04</v>
      </c>
      <c r="AG68">
        <v>1.98</v>
      </c>
      <c r="AH68" s="4">
        <v>3.0638000000000001</v>
      </c>
      <c r="AI68" s="4">
        <v>0.66490000000000005</v>
      </c>
      <c r="AJ68" s="4">
        <v>0.61719999999999997</v>
      </c>
      <c r="AK68" s="4">
        <v>0.56459999999999999</v>
      </c>
      <c r="AL68" t="s">
        <v>93</v>
      </c>
      <c r="AM68">
        <v>2</v>
      </c>
      <c r="AN68" s="4">
        <v>1</v>
      </c>
      <c r="AO68" s="4">
        <v>1</v>
      </c>
      <c r="AP68" s="4">
        <v>1</v>
      </c>
      <c r="AQ68" s="6">
        <v>0.4</v>
      </c>
      <c r="AR68" s="6">
        <v>0.2</v>
      </c>
      <c r="AS68">
        <v>1099</v>
      </c>
      <c r="AT68" s="3">
        <v>30.1</v>
      </c>
      <c r="AU68" s="3">
        <v>38.11</v>
      </c>
      <c r="AV68" s="3">
        <v>34.200000000000003</v>
      </c>
      <c r="AW68" s="3">
        <v>35.22</v>
      </c>
      <c r="AX68">
        <v>54.94</v>
      </c>
      <c r="AY68" t="s">
        <v>68</v>
      </c>
      <c r="AZ68" t="s">
        <v>69</v>
      </c>
      <c r="BA68" t="s">
        <v>69</v>
      </c>
      <c r="BB68" t="s">
        <v>66</v>
      </c>
      <c r="BC68" t="s">
        <v>67</v>
      </c>
      <c r="BD68" t="s">
        <v>71</v>
      </c>
      <c r="BE68" t="s">
        <v>70</v>
      </c>
      <c r="BF68">
        <v>6.12</v>
      </c>
      <c r="BG68" s="4">
        <v>0.4214</v>
      </c>
      <c r="BH68" s="4">
        <v>0.42049999999999998</v>
      </c>
      <c r="BI68">
        <v>304.17</v>
      </c>
      <c r="BJ68" s="4">
        <v>5.8999999999999999E-3</v>
      </c>
      <c r="BK68" s="4">
        <v>0</v>
      </c>
    </row>
    <row r="69" spans="1:63" x14ac:dyDescent="0.3">
      <c r="A69" t="s">
        <v>131</v>
      </c>
      <c r="B69" t="s">
        <v>132</v>
      </c>
      <c r="C69" t="s">
        <v>62</v>
      </c>
      <c r="D69" s="1">
        <v>550109000</v>
      </c>
      <c r="E69" s="2">
        <v>1186448</v>
      </c>
      <c r="F69" s="3">
        <v>32.700000000000003</v>
      </c>
      <c r="H69" s="21" t="s">
        <v>88</v>
      </c>
      <c r="I69" t="b">
        <v>0</v>
      </c>
      <c r="J69" t="b">
        <v>0</v>
      </c>
      <c r="K69" s="4">
        <v>-3.0800000000000001E-2</v>
      </c>
      <c r="L69" s="4">
        <v>-8.8999999999999999E-3</v>
      </c>
      <c r="M69" s="4">
        <v>-7.8100000000000003E-2</v>
      </c>
      <c r="N69" s="4">
        <v>-6.9400000000000003E-2</v>
      </c>
      <c r="O69" s="4">
        <v>0.53220000000000001</v>
      </c>
      <c r="P69" s="4">
        <v>-0.46029999999999999</v>
      </c>
      <c r="Q69" s="3">
        <v>-13.388</v>
      </c>
      <c r="R69" s="3">
        <v>5.3227500000000001</v>
      </c>
      <c r="S69" s="3">
        <v>-139.31235000000001</v>
      </c>
      <c r="T69" s="3">
        <v>-139.31235000000001</v>
      </c>
      <c r="U69" s="3">
        <v>-743.55565000000001</v>
      </c>
      <c r="V69" s="3">
        <v>-743.55565000000001</v>
      </c>
      <c r="W69" t="s">
        <v>82</v>
      </c>
      <c r="X69" s="5">
        <v>42152</v>
      </c>
      <c r="Y69" s="4">
        <v>9.9000000000000008E-3</v>
      </c>
      <c r="Z69" s="3">
        <v>1.82</v>
      </c>
      <c r="AA69" s="5">
        <v>45281</v>
      </c>
      <c r="AB69" s="3">
        <v>0.21</v>
      </c>
      <c r="AC69" s="4">
        <v>5.4800000000000001E-2</v>
      </c>
      <c r="AD69" t="s">
        <v>63</v>
      </c>
      <c r="AE69" s="4">
        <v>4.3299999999999998E-2</v>
      </c>
      <c r="AF69">
        <v>0.23</v>
      </c>
      <c r="AG69">
        <v>4.38</v>
      </c>
      <c r="AH69" s="4">
        <v>2.3437999999999999</v>
      </c>
      <c r="AI69" s="4">
        <v>0.51700000000000002</v>
      </c>
      <c r="AJ69" s="4">
        <v>0.4677</v>
      </c>
      <c r="AK69" s="4">
        <v>0.48039999999999999</v>
      </c>
      <c r="AL69" t="s">
        <v>93</v>
      </c>
      <c r="AM69">
        <v>55</v>
      </c>
      <c r="AN69" s="4">
        <v>0.52929999999999999</v>
      </c>
      <c r="AO69" s="4">
        <v>0.60550000000000004</v>
      </c>
      <c r="AP69" s="4">
        <v>0.99260000000000004</v>
      </c>
      <c r="AQ69" s="6">
        <v>0.4</v>
      </c>
      <c r="AR69" s="6">
        <v>0.2</v>
      </c>
      <c r="AS69">
        <v>1099</v>
      </c>
      <c r="AT69" s="3">
        <v>28.86</v>
      </c>
      <c r="AU69" s="3">
        <v>35.71</v>
      </c>
      <c r="AV69" s="3">
        <v>32.35</v>
      </c>
      <c r="AW69" s="3">
        <v>33.340000000000003</v>
      </c>
      <c r="AX69">
        <v>47.43</v>
      </c>
      <c r="AY69" t="s">
        <v>68</v>
      </c>
      <c r="AZ69" t="s">
        <v>69</v>
      </c>
      <c r="BA69" t="s">
        <v>74</v>
      </c>
      <c r="BB69" t="s">
        <v>67</v>
      </c>
      <c r="BC69" t="s">
        <v>66</v>
      </c>
      <c r="BD69" t="s">
        <v>66</v>
      </c>
      <c r="BE69" t="s">
        <v>67</v>
      </c>
      <c r="BF69">
        <v>5.78</v>
      </c>
      <c r="BG69" s="4">
        <v>0.2893</v>
      </c>
      <c r="BH69" s="4">
        <v>0.3513</v>
      </c>
      <c r="BI69">
        <v>393.08</v>
      </c>
      <c r="BJ69" s="4">
        <v>0</v>
      </c>
      <c r="BK69" s="4">
        <v>3.3999999999999998E-3</v>
      </c>
    </row>
    <row r="70" spans="1:63" x14ac:dyDescent="0.3">
      <c r="A70" t="s">
        <v>147</v>
      </c>
      <c r="B70" t="s">
        <v>148</v>
      </c>
      <c r="C70" t="s">
        <v>62</v>
      </c>
      <c r="D70" s="1">
        <v>390843000</v>
      </c>
      <c r="E70" s="2">
        <v>553383</v>
      </c>
      <c r="F70" s="3">
        <v>56.57</v>
      </c>
      <c r="H70" s="21" t="s">
        <v>88</v>
      </c>
      <c r="I70" t="b">
        <v>0</v>
      </c>
      <c r="J70" t="b">
        <v>0</v>
      </c>
      <c r="K70" s="4">
        <v>-2.87E-2</v>
      </c>
      <c r="L70" s="4">
        <v>-1.03E-2</v>
      </c>
      <c r="M70" s="4">
        <v>-0.1226</v>
      </c>
      <c r="N70" s="4">
        <v>-0.11169999999999999</v>
      </c>
      <c r="O70" s="4">
        <v>0.62480000000000002</v>
      </c>
      <c r="P70" s="4">
        <v>-0.15609999999999999</v>
      </c>
      <c r="Q70" s="3">
        <v>3.27E-2</v>
      </c>
      <c r="R70" s="3">
        <v>4.6957000000000004</v>
      </c>
      <c r="S70" s="3">
        <v>-61.602400000000003</v>
      </c>
      <c r="T70" s="3">
        <v>-68.11045</v>
      </c>
      <c r="U70" s="3">
        <v>-535.26869999999997</v>
      </c>
      <c r="V70" s="3">
        <v>-535.26869999999997</v>
      </c>
      <c r="W70" t="s">
        <v>82</v>
      </c>
      <c r="X70" s="5">
        <v>39758</v>
      </c>
      <c r="Y70" s="4">
        <v>9.4000000000000004E-3</v>
      </c>
      <c r="Z70" s="3">
        <v>1.8</v>
      </c>
      <c r="AA70">
        <v>45281</v>
      </c>
      <c r="AB70">
        <v>0.37</v>
      </c>
      <c r="AC70" s="4">
        <v>3.1600000000000003E-2</v>
      </c>
      <c r="AD70" t="s">
        <v>63</v>
      </c>
      <c r="AE70" s="4">
        <v>5.62E-2</v>
      </c>
      <c r="AF70">
        <v>0.13</v>
      </c>
      <c r="AG70">
        <v>3.14</v>
      </c>
      <c r="AH70" s="4">
        <v>3.0434999999999999</v>
      </c>
      <c r="AI70" s="4">
        <v>0.36880000000000002</v>
      </c>
      <c r="AJ70" s="4">
        <v>0.37619999999999998</v>
      </c>
      <c r="AK70" s="4">
        <v>0.39479999999999998</v>
      </c>
      <c r="AL70" t="s">
        <v>93</v>
      </c>
      <c r="AM70">
        <v>24</v>
      </c>
      <c r="AN70" s="4">
        <v>0.80179999999999996</v>
      </c>
      <c r="AO70" s="4">
        <v>0.89949999999999997</v>
      </c>
      <c r="AP70" s="4">
        <v>1.0001</v>
      </c>
      <c r="AQ70" s="6">
        <v>0.4</v>
      </c>
      <c r="AR70" s="6">
        <v>0.2</v>
      </c>
      <c r="AS70">
        <v>1099</v>
      </c>
      <c r="AT70" s="3">
        <v>52.04</v>
      </c>
      <c r="AU70" s="3">
        <v>60.55</v>
      </c>
      <c r="AV70" s="3">
        <v>56.14</v>
      </c>
      <c r="AW70" s="3">
        <v>57.17</v>
      </c>
      <c r="AX70">
        <v>47.69</v>
      </c>
      <c r="AY70" t="s">
        <v>65</v>
      </c>
      <c r="AZ70" t="s">
        <v>66</v>
      </c>
      <c r="BA70" t="s">
        <v>69</v>
      </c>
      <c r="BB70" t="s">
        <v>66</v>
      </c>
      <c r="BC70" t="s">
        <v>68</v>
      </c>
      <c r="BD70" t="s">
        <v>65</v>
      </c>
      <c r="BE70" t="s">
        <v>70</v>
      </c>
      <c r="BF70">
        <v>6.45</v>
      </c>
      <c r="BG70">
        <v>0.52829999999999999</v>
      </c>
      <c r="BH70">
        <v>0.50409999999999999</v>
      </c>
      <c r="BI70">
        <v>340.45</v>
      </c>
      <c r="BJ70">
        <v>0</v>
      </c>
      <c r="BK70">
        <v>3.7000000000000002E-3</v>
      </c>
    </row>
    <row r="71" spans="1:63" x14ac:dyDescent="0.3">
      <c r="A71" t="s">
        <v>168</v>
      </c>
      <c r="B71" t="s">
        <v>169</v>
      </c>
      <c r="C71" t="s">
        <v>62</v>
      </c>
      <c r="D71" s="1">
        <v>346577000</v>
      </c>
      <c r="E71" s="2">
        <v>566405</v>
      </c>
      <c r="F71" s="3">
        <v>33.32</v>
      </c>
      <c r="H71" s="21" t="s">
        <v>88</v>
      </c>
      <c r="I71" t="b">
        <v>0</v>
      </c>
      <c r="J71" t="b">
        <v>0</v>
      </c>
      <c r="K71" s="4">
        <v>9.3899999999999997E-2</v>
      </c>
      <c r="L71" s="4">
        <v>-7.0099999999999996E-2</v>
      </c>
      <c r="M71" s="4">
        <v>-0.32850000000000001</v>
      </c>
      <c r="N71" s="4">
        <v>-0.36309999999999998</v>
      </c>
      <c r="O71" s="4">
        <v>-0.60019999999999996</v>
      </c>
      <c r="P71" s="4">
        <v>-0.29170000000000001</v>
      </c>
      <c r="Q71" s="3">
        <v>24.174499999999998</v>
      </c>
      <c r="R71" s="3">
        <v>37.681100000000001</v>
      </c>
      <c r="S71" s="3">
        <v>184.31925000000001</v>
      </c>
      <c r="T71" s="3">
        <v>184.31925000000001</v>
      </c>
      <c r="U71" s="3">
        <v>406.71821899999998</v>
      </c>
      <c r="V71" s="3">
        <v>406.71821899999998</v>
      </c>
      <c r="W71" t="s">
        <v>82</v>
      </c>
      <c r="X71" s="5">
        <v>42676</v>
      </c>
      <c r="Y71" s="4">
        <v>1.3299999999999999E-2</v>
      </c>
      <c r="Z71" s="3">
        <v>0.88</v>
      </c>
      <c r="AA71" s="5">
        <v>45281</v>
      </c>
      <c r="AB71" s="3">
        <v>0.47</v>
      </c>
      <c r="AC71" s="4">
        <v>2.7099999999999999E-2</v>
      </c>
      <c r="AD71" t="s">
        <v>63</v>
      </c>
      <c r="AE71" s="4">
        <v>9.4600000000000004E-2</v>
      </c>
      <c r="AF71">
        <v>0.03</v>
      </c>
      <c r="AG71">
        <v>1.0900000000000001</v>
      </c>
      <c r="AH71" s="4">
        <v>9.5298999999999996</v>
      </c>
      <c r="AI71" s="4">
        <v>0.56940000000000002</v>
      </c>
      <c r="AJ71" s="4">
        <v>0.60919999999999996</v>
      </c>
      <c r="AK71" s="4">
        <v>0.60780000000000001</v>
      </c>
      <c r="AL71" t="s">
        <v>93</v>
      </c>
      <c r="AM71" s="2">
        <v>2</v>
      </c>
      <c r="AN71" s="4">
        <v>1</v>
      </c>
      <c r="AO71" s="4">
        <v>1</v>
      </c>
      <c r="AP71" s="4">
        <v>1</v>
      </c>
      <c r="AQ71" s="6">
        <v>0.4</v>
      </c>
      <c r="AR71" s="6">
        <v>0.2</v>
      </c>
      <c r="AS71">
        <v>1099</v>
      </c>
      <c r="AT71" s="3">
        <v>30.39</v>
      </c>
      <c r="AU71" s="3">
        <v>34.01</v>
      </c>
      <c r="AV71" s="3">
        <v>32.549999999999997</v>
      </c>
      <c r="AW71" s="3">
        <v>33.9</v>
      </c>
      <c r="AX71">
        <v>50.91</v>
      </c>
      <c r="AY71" t="s">
        <v>68</v>
      </c>
      <c r="AZ71" t="s">
        <v>69</v>
      </c>
      <c r="BA71" t="s">
        <v>74</v>
      </c>
      <c r="BB71" t="s">
        <v>69</v>
      </c>
      <c r="BC71" t="s">
        <v>69</v>
      </c>
      <c r="BD71" t="s">
        <v>69</v>
      </c>
      <c r="BE71" t="s">
        <v>74</v>
      </c>
      <c r="BF71">
        <v>4.9000000000000004</v>
      </c>
      <c r="BG71" s="4">
        <v>5.0299999999999997E-2</v>
      </c>
      <c r="BH71" s="4">
        <v>0.22</v>
      </c>
      <c r="BI71">
        <v>18.12</v>
      </c>
      <c r="BJ71" s="4">
        <v>0</v>
      </c>
      <c r="BK71" s="4">
        <v>7.4999999999999997E-3</v>
      </c>
    </row>
    <row r="72" spans="1:63" x14ac:dyDescent="0.3">
      <c r="A72" t="s">
        <v>145</v>
      </c>
      <c r="B72" t="s">
        <v>146</v>
      </c>
      <c r="C72" t="s">
        <v>62</v>
      </c>
      <c r="D72" s="1">
        <v>313165000</v>
      </c>
      <c r="E72" s="2">
        <v>1892366</v>
      </c>
      <c r="F72" s="3">
        <v>33.89</v>
      </c>
      <c r="H72" s="21" t="s">
        <v>88</v>
      </c>
      <c r="I72" t="b">
        <v>0</v>
      </c>
      <c r="J72" t="b">
        <v>0</v>
      </c>
      <c r="K72" s="4">
        <v>-4.99E-2</v>
      </c>
      <c r="L72" s="4">
        <v>-1.9300000000000001E-2</v>
      </c>
      <c r="M72" s="4">
        <v>-4.8000000000000001E-2</v>
      </c>
      <c r="N72" s="4">
        <v>-6.3E-2</v>
      </c>
      <c r="O72" s="4">
        <v>-0.3327</v>
      </c>
      <c r="P72" s="4">
        <v>-0.39079999999999998</v>
      </c>
      <c r="Q72" s="3">
        <v>3.2149999999999998E-2</v>
      </c>
      <c r="R72" s="3">
        <v>-11.30335</v>
      </c>
      <c r="S72" s="3">
        <v>-1.1826000000000001</v>
      </c>
      <c r="T72" s="3">
        <v>-1.1826000000000001</v>
      </c>
      <c r="U72" s="3">
        <v>-92.472650000000002</v>
      </c>
      <c r="V72" s="3">
        <v>-92.472650000000002</v>
      </c>
      <c r="W72" t="s">
        <v>82</v>
      </c>
      <c r="X72" s="5">
        <v>41550</v>
      </c>
      <c r="Y72" s="4">
        <v>1.15E-2</v>
      </c>
      <c r="Z72" s="3">
        <v>0.55000000000000004</v>
      </c>
      <c r="AA72" s="5">
        <v>45281</v>
      </c>
      <c r="AB72" s="3">
        <v>0.12</v>
      </c>
      <c r="AC72" s="4">
        <v>1.5900000000000001E-2</v>
      </c>
      <c r="AD72" t="s">
        <v>63</v>
      </c>
      <c r="AE72" s="4">
        <v>5.9499999999999997E-2</v>
      </c>
      <c r="AF72">
        <v>0.06</v>
      </c>
      <c r="AG72">
        <v>2.57</v>
      </c>
      <c r="AH72" s="4">
        <v>2.5625</v>
      </c>
      <c r="AI72" s="4">
        <v>0.76959999999999995</v>
      </c>
      <c r="AJ72" s="4">
        <v>0.69510000000000005</v>
      </c>
      <c r="AK72" s="4">
        <v>0.63400000000000001</v>
      </c>
      <c r="AL72" t="s">
        <v>93</v>
      </c>
      <c r="AM72">
        <v>2</v>
      </c>
      <c r="AN72" s="4">
        <v>1</v>
      </c>
      <c r="AO72" s="4">
        <v>1</v>
      </c>
      <c r="AP72" s="4">
        <v>1</v>
      </c>
      <c r="AQ72" s="6">
        <v>0.4</v>
      </c>
      <c r="AR72" s="6">
        <v>0.2</v>
      </c>
      <c r="AS72">
        <v>1099</v>
      </c>
      <c r="AT72" s="3">
        <v>30.1</v>
      </c>
      <c r="AU72" s="3">
        <v>37.6</v>
      </c>
      <c r="AV72" s="3">
        <v>33.380000000000003</v>
      </c>
      <c r="AW72" s="3">
        <v>34.44</v>
      </c>
      <c r="AX72">
        <v>53.63</v>
      </c>
      <c r="AY72" t="s">
        <v>68</v>
      </c>
      <c r="AZ72" t="s">
        <v>69</v>
      </c>
      <c r="BA72" t="s">
        <v>69</v>
      </c>
      <c r="BB72" t="s">
        <v>67</v>
      </c>
      <c r="BC72" t="s">
        <v>67</v>
      </c>
      <c r="BD72" t="s">
        <v>66</v>
      </c>
      <c r="BE72" t="s">
        <v>70</v>
      </c>
      <c r="BF72">
        <v>5.36</v>
      </c>
      <c r="BG72" s="4">
        <v>0.18870000000000001</v>
      </c>
      <c r="BH72" s="4">
        <v>0.28770000000000001</v>
      </c>
      <c r="BI72">
        <v>572.04999999999995</v>
      </c>
      <c r="BJ72" s="4">
        <v>6.8999999999999999E-3</v>
      </c>
      <c r="BK72" s="4">
        <v>0</v>
      </c>
    </row>
    <row r="73" spans="1:63" x14ac:dyDescent="0.3">
      <c r="A73" t="s">
        <v>273</v>
      </c>
      <c r="B73" t="s">
        <v>274</v>
      </c>
      <c r="C73" t="s">
        <v>62</v>
      </c>
      <c r="D73" s="1">
        <v>242064000</v>
      </c>
      <c r="E73" s="2">
        <v>46231</v>
      </c>
      <c r="F73" s="3">
        <v>103.26</v>
      </c>
      <c r="H73" s="21" t="s">
        <v>88</v>
      </c>
      <c r="I73" t="b">
        <v>0</v>
      </c>
      <c r="J73" t="b">
        <v>0</v>
      </c>
      <c r="K73" s="4">
        <v>5.8999999999999999E-3</v>
      </c>
      <c r="L73" s="4">
        <v>9.2899999999999996E-2</v>
      </c>
      <c r="M73" s="4">
        <v>0.47270000000000001</v>
      </c>
      <c r="N73" s="4">
        <v>0.46410000000000001</v>
      </c>
      <c r="O73" s="4">
        <v>0.13689999999999999</v>
      </c>
      <c r="P73" s="4">
        <v>0.24379999999999999</v>
      </c>
      <c r="Q73" s="3">
        <v>5.1872999999999996</v>
      </c>
      <c r="R73" s="3">
        <v>-71.741900000000001</v>
      </c>
      <c r="S73" s="3">
        <v>135.82159999999999</v>
      </c>
      <c r="T73" s="3">
        <v>135.82159999999999</v>
      </c>
      <c r="U73" s="3">
        <v>144.82405</v>
      </c>
      <c r="V73" s="3">
        <v>144.82405</v>
      </c>
      <c r="W73" t="s">
        <v>82</v>
      </c>
      <c r="X73" s="5">
        <v>41787</v>
      </c>
      <c r="Y73" s="4">
        <v>6.4000000000000003E-3</v>
      </c>
      <c r="Z73" s="3">
        <v>0.85</v>
      </c>
      <c r="AA73" s="5">
        <v>45281</v>
      </c>
      <c r="AB73" s="3">
        <v>0.31</v>
      </c>
      <c r="AC73" s="4">
        <v>8.2000000000000007E-3</v>
      </c>
      <c r="AD73" t="s">
        <v>63</v>
      </c>
      <c r="AE73" s="4">
        <v>8.3400000000000002E-2</v>
      </c>
      <c r="AF73">
        <v>0.03</v>
      </c>
      <c r="AG73">
        <v>2.06</v>
      </c>
      <c r="AH73" s="4">
        <v>2.4361999999999999</v>
      </c>
      <c r="AI73" s="4">
        <v>0.17730000000000001</v>
      </c>
      <c r="AJ73" s="4">
        <v>0.2339</v>
      </c>
      <c r="AK73" s="4">
        <v>0.23930000000000001</v>
      </c>
      <c r="AL73" t="s">
        <v>93</v>
      </c>
      <c r="AM73">
        <v>1000</v>
      </c>
      <c r="AN73" s="4">
        <v>0.48020000000000002</v>
      </c>
      <c r="AO73" s="4">
        <v>0.56730000000000003</v>
      </c>
      <c r="AP73" s="4">
        <v>0.88680000000000003</v>
      </c>
      <c r="AQ73" s="6">
        <v>0.4</v>
      </c>
      <c r="AR73" s="6">
        <v>0.2</v>
      </c>
      <c r="AS73">
        <v>1099</v>
      </c>
      <c r="AT73" s="3">
        <v>92.93</v>
      </c>
      <c r="AU73" s="3">
        <v>106.4</v>
      </c>
      <c r="AV73" s="3">
        <v>102.51</v>
      </c>
      <c r="AW73" s="3">
        <v>104</v>
      </c>
      <c r="AX73">
        <v>68.52</v>
      </c>
      <c r="AY73" t="s">
        <v>67</v>
      </c>
      <c r="AZ73" t="s">
        <v>64</v>
      </c>
      <c r="BA73" t="s">
        <v>66</v>
      </c>
      <c r="BB73" t="s">
        <v>68</v>
      </c>
      <c r="BC73" t="s">
        <v>65</v>
      </c>
      <c r="BD73" t="s">
        <v>65</v>
      </c>
      <c r="BE73" t="s">
        <v>67</v>
      </c>
      <c r="BF73">
        <v>6.56</v>
      </c>
      <c r="BG73" s="4">
        <v>0.61009999999999998</v>
      </c>
      <c r="BH73" s="4">
        <v>0.54110000000000003</v>
      </c>
      <c r="BI73">
        <v>112.62</v>
      </c>
      <c r="BJ73" s="4">
        <v>9.4100000000000003E-2</v>
      </c>
      <c r="BK73" s="4">
        <v>5.4300000000000001E-2</v>
      </c>
    </row>
    <row r="74" spans="1:63" x14ac:dyDescent="0.3">
      <c r="A74" t="s">
        <v>203</v>
      </c>
      <c r="B74" t="s">
        <v>204</v>
      </c>
      <c r="C74" t="s">
        <v>62</v>
      </c>
      <c r="D74" s="1">
        <v>126947000</v>
      </c>
      <c r="E74" s="2">
        <v>43294</v>
      </c>
      <c r="F74" s="3">
        <v>102.88</v>
      </c>
      <c r="H74" s="21" t="s">
        <v>88</v>
      </c>
      <c r="I74" t="b">
        <v>0</v>
      </c>
      <c r="J74" t="b">
        <v>0</v>
      </c>
      <c r="K74" s="4">
        <v>1.5800000000000002E-2</v>
      </c>
      <c r="L74" s="4">
        <v>0.1148</v>
      </c>
      <c r="M74" s="4">
        <v>0.55469999999999997</v>
      </c>
      <c r="N74" s="4">
        <v>0.5262</v>
      </c>
      <c r="O74" s="4">
        <v>1.0800000000000001E-2</v>
      </c>
      <c r="P74" s="4">
        <v>-0.29459999999999997</v>
      </c>
      <c r="Q74" s="3">
        <v>0</v>
      </c>
      <c r="R74" s="3">
        <v>-9.3545999999999996</v>
      </c>
      <c r="S74" s="3">
        <v>-56.360500000000002</v>
      </c>
      <c r="T74" s="3">
        <v>-49.247500000000002</v>
      </c>
      <c r="U74" s="3">
        <v>-160.3246</v>
      </c>
      <c r="V74" s="3">
        <v>-160.3246</v>
      </c>
      <c r="W74" t="s">
        <v>82</v>
      </c>
      <c r="X74" s="5">
        <v>41374</v>
      </c>
      <c r="Y74" s="4">
        <v>1.24E-2</v>
      </c>
      <c r="Z74" s="3">
        <v>3.33</v>
      </c>
      <c r="AA74" s="5">
        <v>45281</v>
      </c>
      <c r="AB74" s="3">
        <v>1.79</v>
      </c>
      <c r="AC74" s="4">
        <v>3.2000000000000001E-2</v>
      </c>
      <c r="AD74" t="s">
        <v>63</v>
      </c>
      <c r="AE74" s="4">
        <v>0.1149</v>
      </c>
      <c r="AF74">
        <v>0.19</v>
      </c>
      <c r="AG74">
        <v>2.17</v>
      </c>
      <c r="AH74" s="4">
        <v>1.9031</v>
      </c>
      <c r="AI74" s="4">
        <v>0.42759999999999998</v>
      </c>
      <c r="AJ74" s="4">
        <v>0.4249</v>
      </c>
      <c r="AK74" s="4">
        <v>0.4657</v>
      </c>
      <c r="AL74" t="s">
        <v>93</v>
      </c>
      <c r="AM74">
        <v>2</v>
      </c>
      <c r="AN74" s="4">
        <v>1</v>
      </c>
      <c r="AO74" s="4">
        <v>1</v>
      </c>
      <c r="AP74" s="4">
        <v>1</v>
      </c>
      <c r="AQ74" s="6">
        <v>0.4</v>
      </c>
      <c r="AR74" s="6">
        <v>0.2</v>
      </c>
      <c r="AS74">
        <v>1099</v>
      </c>
      <c r="AT74" s="3">
        <v>84.72</v>
      </c>
      <c r="AU74" s="3">
        <v>106.91</v>
      </c>
      <c r="AV74" s="3">
        <v>102.13</v>
      </c>
      <c r="AW74" s="3">
        <v>103.75</v>
      </c>
      <c r="AX74">
        <v>63.97</v>
      </c>
      <c r="AY74" t="s">
        <v>66</v>
      </c>
      <c r="AZ74" t="s">
        <v>69</v>
      </c>
      <c r="BA74" t="s">
        <v>74</v>
      </c>
      <c r="BB74" t="s">
        <v>70</v>
      </c>
      <c r="BC74" t="s">
        <v>66</v>
      </c>
      <c r="BD74" t="s">
        <v>65</v>
      </c>
      <c r="BE74" t="s">
        <v>69</v>
      </c>
      <c r="BF74">
        <v>5.17</v>
      </c>
      <c r="BG74" s="4">
        <v>9.4299999999999995E-2</v>
      </c>
      <c r="BH74" s="4">
        <v>0.25890000000000002</v>
      </c>
      <c r="BI74">
        <v>285.52999999999997</v>
      </c>
      <c r="BJ74" s="4">
        <v>2.5999999999999999E-2</v>
      </c>
      <c r="BK74" s="4">
        <v>0.01</v>
      </c>
    </row>
    <row r="75" spans="1:63" x14ac:dyDescent="0.3">
      <c r="A75" t="s">
        <v>256</v>
      </c>
      <c r="B75" t="s">
        <v>257</v>
      </c>
      <c r="C75" t="s">
        <v>62</v>
      </c>
      <c r="D75" s="1">
        <v>73993700</v>
      </c>
      <c r="E75" s="2">
        <v>13691</v>
      </c>
      <c r="F75" s="3">
        <v>56.8</v>
      </c>
      <c r="H75" s="21" t="s">
        <v>88</v>
      </c>
      <c r="I75" t="b">
        <v>0</v>
      </c>
      <c r="J75" t="b">
        <v>0</v>
      </c>
      <c r="K75" s="4">
        <v>1.7399999999999999E-2</v>
      </c>
      <c r="L75" s="4">
        <v>0.1411</v>
      </c>
      <c r="M75" s="4">
        <v>0.26050000000000001</v>
      </c>
      <c r="N75" s="4">
        <v>0.23100000000000001</v>
      </c>
      <c r="O75" s="4">
        <v>0.1181</v>
      </c>
      <c r="P75">
        <v>-2.4500000000000001E-2</v>
      </c>
      <c r="Q75" s="3">
        <v>0</v>
      </c>
      <c r="R75" s="3">
        <v>2.8545500000000001</v>
      </c>
      <c r="S75" s="3">
        <v>9.0861499999999999</v>
      </c>
      <c r="T75" s="3">
        <v>9.0861499999999999</v>
      </c>
      <c r="U75" s="3">
        <v>-13.978400000000001</v>
      </c>
      <c r="V75" s="3">
        <v>-13.978400000000001</v>
      </c>
      <c r="W75" t="s">
        <v>82</v>
      </c>
      <c r="X75" s="5">
        <v>40248</v>
      </c>
      <c r="Y75" s="4">
        <v>1.26E-2</v>
      </c>
      <c r="Z75" s="3">
        <v>0.93</v>
      </c>
      <c r="AA75" s="5">
        <v>45281</v>
      </c>
      <c r="AB75" s="3">
        <v>0.28000000000000003</v>
      </c>
      <c r="AC75" s="4">
        <v>1.6299999999999999E-2</v>
      </c>
      <c r="AD75" t="s">
        <v>63</v>
      </c>
      <c r="AE75" s="4">
        <v>4.4299999999999999E-2</v>
      </c>
      <c r="AF75">
        <v>0.04</v>
      </c>
      <c r="AG75">
        <v>1.75</v>
      </c>
      <c r="AH75" s="4">
        <v>0.248</v>
      </c>
      <c r="AI75" s="4">
        <v>0.27889999999999998</v>
      </c>
      <c r="AJ75" s="4">
        <v>0.23400000000000001</v>
      </c>
      <c r="AK75" s="4">
        <v>0.21740000000000001</v>
      </c>
      <c r="AL75" t="s">
        <v>93</v>
      </c>
      <c r="AM75" s="2">
        <v>2</v>
      </c>
      <c r="AN75" s="4">
        <v>1</v>
      </c>
      <c r="AO75" s="4">
        <v>1</v>
      </c>
      <c r="AP75" s="4">
        <v>1</v>
      </c>
      <c r="AQ75" s="6">
        <v>0.4</v>
      </c>
      <c r="AR75" s="6">
        <v>0.2</v>
      </c>
      <c r="AS75">
        <v>1099</v>
      </c>
      <c r="AT75" s="3">
        <v>51.82</v>
      </c>
      <c r="AU75" s="3">
        <v>58.07</v>
      </c>
      <c r="AV75" s="3">
        <v>56.52</v>
      </c>
      <c r="AW75" s="3">
        <v>57.12</v>
      </c>
      <c r="AX75">
        <v>66.319999999999993</v>
      </c>
      <c r="AY75" t="s">
        <v>67</v>
      </c>
      <c r="AZ75" t="s">
        <v>69</v>
      </c>
      <c r="BA75" t="s">
        <v>69</v>
      </c>
      <c r="BB75" t="s">
        <v>68</v>
      </c>
      <c r="BC75" t="s">
        <v>71</v>
      </c>
      <c r="BD75" t="s">
        <v>69</v>
      </c>
      <c r="BE75" t="s">
        <v>70</v>
      </c>
      <c r="BF75">
        <v>5.34</v>
      </c>
      <c r="BG75">
        <v>0.15720000000000001</v>
      </c>
      <c r="BH75">
        <v>0.2848</v>
      </c>
      <c r="BI75">
        <v>508.05</v>
      </c>
      <c r="BJ75">
        <v>2.7099999999999999E-2</v>
      </c>
      <c r="BK75">
        <v>2.2700000000000001E-2</v>
      </c>
    </row>
    <row r="76" spans="1:63" x14ac:dyDescent="0.3">
      <c r="A76" t="s">
        <v>242</v>
      </c>
      <c r="B76" t="s">
        <v>243</v>
      </c>
      <c r="C76" t="s">
        <v>62</v>
      </c>
      <c r="D76" s="1">
        <v>57780800</v>
      </c>
      <c r="E76" s="2">
        <v>62092</v>
      </c>
      <c r="F76" s="3">
        <v>13.99</v>
      </c>
      <c r="H76" s="21" t="s">
        <v>88</v>
      </c>
      <c r="I76" t="b">
        <v>0</v>
      </c>
      <c r="J76" t="b">
        <v>0</v>
      </c>
      <c r="K76" s="4">
        <v>6.2300000000000001E-2</v>
      </c>
      <c r="L76" s="4">
        <v>-5.11E-2</v>
      </c>
      <c r="M76" s="4">
        <v>-0.28260000000000002</v>
      </c>
      <c r="N76" s="4">
        <v>-0.28160000000000002</v>
      </c>
      <c r="O76">
        <v>-0.27839999999999998</v>
      </c>
      <c r="P76">
        <v>6.4999999999999997E-3</v>
      </c>
      <c r="Q76" s="3">
        <v>0</v>
      </c>
      <c r="R76" s="3">
        <v>-0.1118</v>
      </c>
      <c r="S76" s="3">
        <v>23.419149999999998</v>
      </c>
      <c r="T76" s="3">
        <v>23.419149999999998</v>
      </c>
      <c r="U76" s="3">
        <v>31.043700000000001</v>
      </c>
      <c r="V76" s="3">
        <v>31.043700000000001</v>
      </c>
      <c r="W76" t="s">
        <v>82</v>
      </c>
      <c r="X76" s="5">
        <v>42110</v>
      </c>
      <c r="Y76" s="4">
        <v>1.17E-2</v>
      </c>
      <c r="Z76" s="3">
        <v>0.56000000000000005</v>
      </c>
      <c r="AA76" s="5">
        <v>45281</v>
      </c>
      <c r="AB76" s="3">
        <v>0.23</v>
      </c>
      <c r="AC76" s="4">
        <v>0.04</v>
      </c>
      <c r="AD76" t="s">
        <v>63</v>
      </c>
      <c r="AE76" s="4">
        <v>3.1399999999999997E-2</v>
      </c>
      <c r="AF76">
        <v>0.06</v>
      </c>
      <c r="AG76">
        <v>0.94</v>
      </c>
      <c r="AH76" s="4">
        <v>0.75219999999999998</v>
      </c>
      <c r="AI76" s="4">
        <v>0.37590000000000001</v>
      </c>
      <c r="AJ76" s="4">
        <v>0.3372</v>
      </c>
      <c r="AK76" s="4">
        <v>0.32940000000000003</v>
      </c>
      <c r="AL76" t="s">
        <v>93</v>
      </c>
      <c r="AM76">
        <v>2</v>
      </c>
      <c r="AN76" s="4">
        <v>1</v>
      </c>
      <c r="AO76" s="4">
        <v>1</v>
      </c>
      <c r="AP76" s="4">
        <v>1</v>
      </c>
      <c r="AQ76" s="6">
        <v>0.4</v>
      </c>
      <c r="AR76" s="6">
        <v>0.2</v>
      </c>
      <c r="AS76">
        <v>1099</v>
      </c>
      <c r="AT76" s="3">
        <v>12.73</v>
      </c>
      <c r="AU76" s="3">
        <v>14.25</v>
      </c>
      <c r="AV76" s="3">
        <v>13.87</v>
      </c>
      <c r="AW76" s="3">
        <v>14.08</v>
      </c>
      <c r="AX76">
        <v>49.79</v>
      </c>
      <c r="AY76" t="s">
        <v>66</v>
      </c>
      <c r="AZ76" t="s">
        <v>69</v>
      </c>
      <c r="BA76" t="s">
        <v>74</v>
      </c>
      <c r="BB76" t="s">
        <v>70</v>
      </c>
      <c r="BC76" t="s">
        <v>66</v>
      </c>
      <c r="BD76" t="s">
        <v>66</v>
      </c>
      <c r="BE76" t="s">
        <v>66</v>
      </c>
      <c r="BF76">
        <v>4.71</v>
      </c>
      <c r="BG76" s="4">
        <v>3.7699999999999997E-2</v>
      </c>
      <c r="BH76" s="4">
        <v>0.17710000000000001</v>
      </c>
      <c r="BI76">
        <v>262.67</v>
      </c>
      <c r="BJ76" s="4">
        <v>4.4900000000000002E-2</v>
      </c>
      <c r="BK76" s="4">
        <v>2.9499999999999998E-2</v>
      </c>
    </row>
    <row r="77" spans="1:63" x14ac:dyDescent="0.3">
      <c r="A77" t="s">
        <v>477</v>
      </c>
      <c r="B77" t="s">
        <v>572</v>
      </c>
      <c r="C77" t="s">
        <v>62</v>
      </c>
      <c r="D77" s="1">
        <v>35450100</v>
      </c>
      <c r="E77" s="2">
        <v>10561</v>
      </c>
      <c r="F77" s="3">
        <v>91.51</v>
      </c>
      <c r="H77" s="21" t="s">
        <v>88</v>
      </c>
      <c r="I77" t="b">
        <v>0</v>
      </c>
      <c r="J77" t="b">
        <v>0</v>
      </c>
      <c r="K77" s="4">
        <v>-5.1999999999999998E-3</v>
      </c>
      <c r="L77" s="4">
        <v>9.3799999999999994E-2</v>
      </c>
      <c r="M77" s="4">
        <v>2.0421</v>
      </c>
      <c r="N77" s="4">
        <v>2.0329000000000002</v>
      </c>
      <c r="O77" s="4" t="s">
        <v>74</v>
      </c>
      <c r="P77" s="4" t="s">
        <v>74</v>
      </c>
      <c r="Q77" s="3">
        <v>0</v>
      </c>
      <c r="R77" s="3">
        <v>0</v>
      </c>
      <c r="S77" s="3">
        <v>8.2587360000000007</v>
      </c>
      <c r="T77" s="3">
        <v>8.2587360000000007</v>
      </c>
      <c r="U77" s="3">
        <v>27.979536</v>
      </c>
      <c r="V77" s="3">
        <v>27.979536</v>
      </c>
      <c r="W77" t="s">
        <v>82</v>
      </c>
      <c r="X77" s="5">
        <v>44469</v>
      </c>
      <c r="Y77" s="4">
        <v>9.7999999999999997E-3</v>
      </c>
      <c r="Z77" s="3">
        <v>0.8</v>
      </c>
      <c r="AA77" s="5">
        <v>45281</v>
      </c>
      <c r="AB77" s="3">
        <v>0.34</v>
      </c>
      <c r="AC77" s="4">
        <v>8.6999999999999994E-3</v>
      </c>
      <c r="AD77" t="s">
        <v>63</v>
      </c>
      <c r="AE77" s="4">
        <v>0.17530000000000001</v>
      </c>
      <c r="AF77" t="s">
        <v>74</v>
      </c>
      <c r="AG77">
        <v>2.5499999999999998</v>
      </c>
      <c r="AH77" s="4">
        <v>1.4621999999999999</v>
      </c>
      <c r="AI77" s="4">
        <v>0.29399999999999998</v>
      </c>
      <c r="AJ77" s="4">
        <v>0.38190000000000002</v>
      </c>
      <c r="AK77" s="4">
        <v>0.43380000000000002</v>
      </c>
      <c r="AL77" t="s">
        <v>93</v>
      </c>
      <c r="AM77">
        <v>11</v>
      </c>
      <c r="AN77" s="4">
        <v>0.94969999999999999</v>
      </c>
      <c r="AO77" s="4">
        <v>1.0001</v>
      </c>
      <c r="AP77" s="4">
        <v>1.0001</v>
      </c>
      <c r="AQ77" s="6">
        <v>0.4</v>
      </c>
      <c r="AR77" s="6">
        <v>0.2</v>
      </c>
      <c r="AS77">
        <v>1099</v>
      </c>
      <c r="AT77" s="3">
        <v>77.099999999999994</v>
      </c>
      <c r="AU77" s="3">
        <v>97.78</v>
      </c>
      <c r="AV77" s="3">
        <v>90.24</v>
      </c>
      <c r="AW77" s="3">
        <v>93.18</v>
      </c>
      <c r="AX77">
        <v>63.86</v>
      </c>
      <c r="AY77" t="s">
        <v>65</v>
      </c>
      <c r="AZ77" t="s">
        <v>69</v>
      </c>
      <c r="BA77" t="s">
        <v>74</v>
      </c>
      <c r="BB77" t="s">
        <v>69</v>
      </c>
      <c r="BC77" t="s">
        <v>67</v>
      </c>
      <c r="BD77" t="s">
        <v>66</v>
      </c>
      <c r="BE77" t="s">
        <v>74</v>
      </c>
      <c r="BF77">
        <v>5.29</v>
      </c>
      <c r="BG77" s="4">
        <v>0.1384</v>
      </c>
      <c r="BH77" s="4">
        <v>0.2787</v>
      </c>
      <c r="BI77">
        <v>9.8699999999999992</v>
      </c>
      <c r="BJ77" s="4">
        <v>4.8000000000000001E-2</v>
      </c>
      <c r="BK77" s="4">
        <v>3.6400000000000002E-2</v>
      </c>
    </row>
    <row r="78" spans="1:63" x14ac:dyDescent="0.3">
      <c r="A78" t="s">
        <v>299</v>
      </c>
      <c r="B78" t="s">
        <v>300</v>
      </c>
      <c r="C78" t="s">
        <v>62</v>
      </c>
      <c r="D78" s="1">
        <v>33992600</v>
      </c>
      <c r="E78" s="2">
        <v>30541</v>
      </c>
      <c r="F78" s="3">
        <v>20.6</v>
      </c>
      <c r="H78" s="21" t="s">
        <v>88</v>
      </c>
      <c r="I78" t="b">
        <v>0</v>
      </c>
      <c r="J78" t="b">
        <v>0</v>
      </c>
      <c r="K78" s="4">
        <v>2.3999999999999998E-3</v>
      </c>
      <c r="L78" s="4">
        <v>0.17460000000000001</v>
      </c>
      <c r="M78" s="4">
        <v>0.72550000000000003</v>
      </c>
      <c r="N78" s="4">
        <v>0.69</v>
      </c>
      <c r="O78" s="4">
        <v>-0.19500000000000001</v>
      </c>
      <c r="P78" s="4">
        <v>8.9300000000000004E-2</v>
      </c>
      <c r="Q78" s="3">
        <v>0</v>
      </c>
      <c r="R78" s="3">
        <v>0.99544999999999995</v>
      </c>
      <c r="S78" s="3">
        <v>13.59125</v>
      </c>
      <c r="T78" s="3">
        <v>13.59125</v>
      </c>
      <c r="U78" s="3">
        <v>14.394500000000001</v>
      </c>
      <c r="V78" s="3">
        <v>14.394500000000001</v>
      </c>
      <c r="W78" t="s">
        <v>82</v>
      </c>
      <c r="X78" s="5">
        <v>43209</v>
      </c>
      <c r="Y78" s="4">
        <v>1.35E-2</v>
      </c>
      <c r="Z78" s="3">
        <v>0.13</v>
      </c>
      <c r="AA78" s="5">
        <v>45281</v>
      </c>
      <c r="AB78" s="3">
        <v>0.06</v>
      </c>
      <c r="AC78" s="4">
        <v>6.4000000000000003E-3</v>
      </c>
      <c r="AD78" t="s">
        <v>63</v>
      </c>
      <c r="AE78" s="4">
        <v>2.7699999999999999E-2</v>
      </c>
      <c r="AF78">
        <v>0.03</v>
      </c>
      <c r="AG78">
        <v>3.11</v>
      </c>
      <c r="AH78" s="4">
        <v>5.5269000000000004</v>
      </c>
      <c r="AI78" s="4">
        <v>0.35349999999999998</v>
      </c>
      <c r="AJ78" s="4">
        <v>0.38419999999999999</v>
      </c>
      <c r="AK78" s="4">
        <v>0.39789999999999998</v>
      </c>
      <c r="AL78" t="s">
        <v>93</v>
      </c>
      <c r="AM78">
        <v>2</v>
      </c>
      <c r="AN78" s="4">
        <v>1</v>
      </c>
      <c r="AO78" s="4">
        <v>1</v>
      </c>
      <c r="AP78" s="4">
        <v>1</v>
      </c>
      <c r="AQ78" s="6">
        <v>0.4</v>
      </c>
      <c r="AR78" s="6">
        <v>0.2</v>
      </c>
      <c r="AS78">
        <v>1099</v>
      </c>
      <c r="AT78" s="3">
        <v>17.190000000000001</v>
      </c>
      <c r="AU78" s="3">
        <v>21.86</v>
      </c>
      <c r="AV78" s="3">
        <v>20.38</v>
      </c>
      <c r="AW78" s="3">
        <v>20.92</v>
      </c>
      <c r="AX78">
        <v>65.98</v>
      </c>
      <c r="AY78" t="s">
        <v>71</v>
      </c>
      <c r="AZ78" t="s">
        <v>69</v>
      </c>
      <c r="BA78" t="s">
        <v>74</v>
      </c>
      <c r="BB78" t="s">
        <v>67</v>
      </c>
      <c r="BC78" t="s">
        <v>67</v>
      </c>
      <c r="BD78" t="s">
        <v>65</v>
      </c>
      <c r="BE78" t="s">
        <v>74</v>
      </c>
      <c r="BF78">
        <v>6.79</v>
      </c>
      <c r="BG78" s="4">
        <v>0.69810000000000005</v>
      </c>
      <c r="BH78" s="4">
        <v>0.63519999999999999</v>
      </c>
      <c r="BI78">
        <v>13.66</v>
      </c>
      <c r="BJ78" s="4">
        <v>8.0000000000000002E-3</v>
      </c>
      <c r="BK78" s="4">
        <v>4.5499999999999999E-2</v>
      </c>
    </row>
    <row r="79" spans="1:63" x14ac:dyDescent="0.3">
      <c r="A79" t="s">
        <v>367</v>
      </c>
      <c r="B79" t="s">
        <v>368</v>
      </c>
      <c r="C79" t="s">
        <v>62</v>
      </c>
      <c r="D79" s="1">
        <v>14977200</v>
      </c>
      <c r="E79" s="2">
        <v>13453</v>
      </c>
      <c r="F79" s="3">
        <v>14.18</v>
      </c>
      <c r="H79" s="21" t="s">
        <v>88</v>
      </c>
      <c r="I79" t="b">
        <v>0</v>
      </c>
      <c r="J79" t="b">
        <v>0</v>
      </c>
      <c r="K79" s="4">
        <v>-7.7000000000000002E-3</v>
      </c>
      <c r="L79" s="4">
        <v>0.19400000000000001</v>
      </c>
      <c r="M79" s="4">
        <v>0.45889999999999997</v>
      </c>
      <c r="N79" s="4">
        <v>0.46189999999999998</v>
      </c>
      <c r="O79" t="s">
        <v>74</v>
      </c>
      <c r="P79" t="s">
        <v>74</v>
      </c>
      <c r="Q79" s="3">
        <v>0</v>
      </c>
      <c r="R79" s="3">
        <v>-1.3359000000000001</v>
      </c>
      <c r="S79" s="3">
        <v>-10.792450000000001</v>
      </c>
      <c r="T79" s="3">
        <v>-11.28375</v>
      </c>
      <c r="U79" s="3">
        <v>-17.800450000000001</v>
      </c>
      <c r="V79" s="3">
        <v>-17.800450000000001</v>
      </c>
      <c r="W79" t="s">
        <v>82</v>
      </c>
      <c r="X79" s="5">
        <v>44357</v>
      </c>
      <c r="Y79" s="4">
        <v>9.7999999999999997E-3</v>
      </c>
      <c r="Z79" s="3">
        <v>0.14000000000000001</v>
      </c>
      <c r="AA79" s="5">
        <v>45281</v>
      </c>
      <c r="AB79" s="3">
        <v>0.08</v>
      </c>
      <c r="AC79" s="4">
        <v>9.7999999999999997E-3</v>
      </c>
      <c r="AD79" t="s">
        <v>63</v>
      </c>
      <c r="AE79" s="4">
        <v>1.37E-2</v>
      </c>
      <c r="AF79" t="s">
        <v>74</v>
      </c>
      <c r="AG79">
        <v>2.09</v>
      </c>
      <c r="AH79" s="4">
        <v>1.5532999999999999</v>
      </c>
      <c r="AI79" s="4">
        <v>0.3639</v>
      </c>
      <c r="AJ79" s="4">
        <v>0.39579999999999999</v>
      </c>
      <c r="AK79" s="4">
        <v>0.38729999999999998</v>
      </c>
      <c r="AL79" t="s">
        <v>93</v>
      </c>
      <c r="AM79">
        <v>52</v>
      </c>
      <c r="AN79" s="4">
        <v>0.57699999999999996</v>
      </c>
      <c r="AO79" s="4">
        <v>0.68520000000000003</v>
      </c>
      <c r="AP79" s="4">
        <v>1.0278</v>
      </c>
      <c r="AQ79" s="6">
        <v>0.4</v>
      </c>
      <c r="AR79" s="6">
        <v>0.2</v>
      </c>
      <c r="AS79">
        <v>1099</v>
      </c>
      <c r="AT79" s="3">
        <v>11.97</v>
      </c>
      <c r="AU79" s="3">
        <v>15.14</v>
      </c>
      <c r="AV79" s="3" t="s">
        <v>74</v>
      </c>
      <c r="AW79" s="3" t="s">
        <v>74</v>
      </c>
      <c r="AX79">
        <v>64.69</v>
      </c>
      <c r="AY79" t="s">
        <v>70</v>
      </c>
      <c r="AZ79" t="s">
        <v>67</v>
      </c>
      <c r="BA79" t="s">
        <v>74</v>
      </c>
      <c r="BB79" t="s">
        <v>67</v>
      </c>
      <c r="BC79" t="s">
        <v>67</v>
      </c>
      <c r="BD79" t="s">
        <v>69</v>
      </c>
      <c r="BE79" t="s">
        <v>74</v>
      </c>
      <c r="BF79">
        <v>5.2</v>
      </c>
      <c r="BG79" s="4">
        <v>0.10059999999999999</v>
      </c>
      <c r="BH79" s="4">
        <v>0.26550000000000001</v>
      </c>
      <c r="BI79">
        <v>358.82</v>
      </c>
      <c r="BJ79" s="4">
        <v>0.13830000000000001</v>
      </c>
      <c r="BK79" s="4">
        <v>0</v>
      </c>
    </row>
    <row r="80" spans="1:63" x14ac:dyDescent="0.3">
      <c r="A80" t="s">
        <v>348</v>
      </c>
      <c r="B80" t="s">
        <v>349</v>
      </c>
      <c r="C80" t="s">
        <v>62</v>
      </c>
      <c r="D80" s="1">
        <v>8601000</v>
      </c>
      <c r="E80" s="2">
        <v>18805</v>
      </c>
      <c r="F80" s="3">
        <v>10.9</v>
      </c>
      <c r="H80" s="21" t="s">
        <v>88</v>
      </c>
      <c r="I80" t="b">
        <v>0</v>
      </c>
      <c r="J80" t="b">
        <v>0</v>
      </c>
      <c r="K80" s="4">
        <v>-4.5999999999999999E-3</v>
      </c>
      <c r="L80" s="4">
        <v>0.21920000000000001</v>
      </c>
      <c r="M80" s="4">
        <v>0.84750000000000003</v>
      </c>
      <c r="N80" s="4">
        <v>0.84430000000000005</v>
      </c>
      <c r="O80" t="s">
        <v>74</v>
      </c>
      <c r="P80" t="s">
        <v>74</v>
      </c>
      <c r="Q80" s="3">
        <v>0</v>
      </c>
      <c r="R80" s="3">
        <v>0.30520000000000003</v>
      </c>
      <c r="S80" s="3">
        <v>-2.549725</v>
      </c>
      <c r="T80" s="3">
        <v>-2.549725</v>
      </c>
      <c r="U80" s="3">
        <v>-1.4518249999999999</v>
      </c>
      <c r="V80" s="3">
        <v>-1.4518249999999999</v>
      </c>
      <c r="W80" t="s">
        <v>82</v>
      </c>
      <c r="X80" s="5">
        <v>44204</v>
      </c>
      <c r="Y80" s="4">
        <v>9.9000000000000008E-3</v>
      </c>
      <c r="Z80" s="3">
        <v>0</v>
      </c>
      <c r="AA80" s="5">
        <v>44539</v>
      </c>
      <c r="AB80" s="3">
        <v>1.02</v>
      </c>
      <c r="AC80" s="4">
        <v>0</v>
      </c>
      <c r="AD80" t="s">
        <v>78</v>
      </c>
      <c r="AE80" s="4">
        <v>1.2800000000000001E-2</v>
      </c>
      <c r="AF80" t="s">
        <v>74</v>
      </c>
      <c r="AG80">
        <v>2.04</v>
      </c>
      <c r="AH80" s="4">
        <v>1.0651999999999999</v>
      </c>
      <c r="AI80" s="4">
        <v>0.26819999999999999</v>
      </c>
      <c r="AJ80" s="4">
        <v>0.4078</v>
      </c>
      <c r="AK80" s="4">
        <v>0.40910000000000002</v>
      </c>
      <c r="AL80" t="s">
        <v>93</v>
      </c>
      <c r="AM80" s="2">
        <v>51</v>
      </c>
      <c r="AN80" s="4">
        <v>0.61809999999999998</v>
      </c>
      <c r="AO80" s="4">
        <v>0.77149999999999996</v>
      </c>
      <c r="AP80" s="4">
        <v>0.99960000000000004</v>
      </c>
      <c r="AQ80" s="6">
        <v>0.4</v>
      </c>
      <c r="AR80" s="6">
        <v>0.2</v>
      </c>
      <c r="AS80">
        <v>1099</v>
      </c>
      <c r="AT80" s="3">
        <v>9.4</v>
      </c>
      <c r="AU80" s="3">
        <v>11.47</v>
      </c>
      <c r="AV80" s="3">
        <v>10.78</v>
      </c>
      <c r="AW80" s="3">
        <v>11.07</v>
      </c>
      <c r="AX80">
        <v>67.180000000000007</v>
      </c>
      <c r="AY80" t="s">
        <v>67</v>
      </c>
      <c r="AZ80" t="s">
        <v>67</v>
      </c>
      <c r="BA80" t="s">
        <v>74</v>
      </c>
      <c r="BB80" t="s">
        <v>71</v>
      </c>
      <c r="BC80" t="s">
        <v>69</v>
      </c>
      <c r="BD80" t="s">
        <v>71</v>
      </c>
      <c r="BE80" t="s">
        <v>74</v>
      </c>
      <c r="BF80">
        <v>7.33</v>
      </c>
      <c r="BG80" s="4">
        <v>0.85529999999999995</v>
      </c>
      <c r="BH80" s="4">
        <v>0.83450000000000002</v>
      </c>
      <c r="BI80">
        <v>8.6199999999999992</v>
      </c>
      <c r="BJ80" s="4">
        <v>0</v>
      </c>
      <c r="BK80" s="4">
        <v>5.5899999999999998E-2</v>
      </c>
    </row>
    <row r="81" spans="1:63" x14ac:dyDescent="0.3">
      <c r="A81" t="s">
        <v>538</v>
      </c>
      <c r="B81" t="s">
        <v>539</v>
      </c>
      <c r="C81" t="s">
        <v>62</v>
      </c>
      <c r="D81" s="1">
        <v>8127900</v>
      </c>
      <c r="E81" s="2">
        <v>7147</v>
      </c>
      <c r="F81" s="3">
        <v>44.88</v>
      </c>
      <c r="H81" s="21" t="s">
        <v>88</v>
      </c>
      <c r="I81" t="b">
        <v>0</v>
      </c>
      <c r="J81" t="b">
        <v>0</v>
      </c>
      <c r="K81" s="4">
        <v>2.52E-2</v>
      </c>
      <c r="L81" s="4">
        <v>0.12989999999999999</v>
      </c>
      <c r="M81" s="4">
        <v>-0.22800000000000001</v>
      </c>
      <c r="N81" s="4">
        <v>-0.2074</v>
      </c>
      <c r="O81" t="s">
        <v>74</v>
      </c>
      <c r="P81" t="s">
        <v>74</v>
      </c>
      <c r="Q81" s="3">
        <v>2.3229500000000001</v>
      </c>
      <c r="R81" s="3">
        <v>2.3229500000000001</v>
      </c>
      <c r="S81" s="3">
        <v>9.1142050000000001</v>
      </c>
      <c r="T81" s="3">
        <v>9.1142050000000001</v>
      </c>
      <c r="U81" s="3">
        <v>11.239005000000001</v>
      </c>
      <c r="V81" s="3">
        <v>11.239005000000001</v>
      </c>
      <c r="W81" t="s">
        <v>82</v>
      </c>
      <c r="X81" s="5">
        <v>44784</v>
      </c>
      <c r="Y81" s="4">
        <v>0.01</v>
      </c>
      <c r="Z81" s="3">
        <v>1.05</v>
      </c>
      <c r="AA81" s="5">
        <v>45281</v>
      </c>
      <c r="AB81" s="3">
        <v>0.34</v>
      </c>
      <c r="AC81" s="4">
        <v>2.2700000000000001E-2</v>
      </c>
      <c r="AD81" t="s">
        <v>74</v>
      </c>
      <c r="AE81" s="4">
        <v>0.16539999999999999</v>
      </c>
      <c r="AF81" t="s">
        <v>74</v>
      </c>
      <c r="AG81">
        <v>5.16</v>
      </c>
      <c r="AH81" s="4">
        <v>2.7591999999999999</v>
      </c>
      <c r="AI81" s="4">
        <v>0.87570000000000003</v>
      </c>
      <c r="AJ81" s="4">
        <v>0.88139999999999996</v>
      </c>
      <c r="AK81" s="4">
        <v>0.78890000000000005</v>
      </c>
      <c r="AL81" t="s">
        <v>93</v>
      </c>
      <c r="AM81">
        <v>23</v>
      </c>
      <c r="AN81" s="4">
        <v>0.65969999999999995</v>
      </c>
      <c r="AO81" s="4">
        <v>0.8397</v>
      </c>
      <c r="AP81" s="4">
        <v>0.99990000000000001</v>
      </c>
      <c r="AQ81" s="6">
        <v>0.4</v>
      </c>
      <c r="AR81" s="6">
        <v>0.2</v>
      </c>
      <c r="AS81">
        <v>1099</v>
      </c>
      <c r="AT81" s="3">
        <v>35.14</v>
      </c>
      <c r="AU81" s="3">
        <v>49.35</v>
      </c>
      <c r="AV81" s="3">
        <v>44.17</v>
      </c>
      <c r="AW81" s="3">
        <v>46.32</v>
      </c>
      <c r="AX81">
        <v>52.63</v>
      </c>
      <c r="AY81" t="s">
        <v>74</v>
      </c>
      <c r="AZ81" t="s">
        <v>69</v>
      </c>
      <c r="BA81" t="s">
        <v>74</v>
      </c>
      <c r="BB81" t="s">
        <v>74</v>
      </c>
      <c r="BC81" t="s">
        <v>74</v>
      </c>
      <c r="BD81" t="s">
        <v>74</v>
      </c>
      <c r="BE81" t="s">
        <v>74</v>
      </c>
      <c r="BF81">
        <v>6.19</v>
      </c>
      <c r="BG81">
        <v>0.434</v>
      </c>
      <c r="BH81">
        <v>0.43869999999999998</v>
      </c>
      <c r="BI81">
        <v>27.74</v>
      </c>
      <c r="BJ81">
        <v>0</v>
      </c>
      <c r="BK81">
        <v>0.29830000000000001</v>
      </c>
    </row>
    <row r="82" spans="1:63" x14ac:dyDescent="0.3">
      <c r="A82" t="s">
        <v>389</v>
      </c>
      <c r="B82" t="s">
        <v>390</v>
      </c>
      <c r="C82" t="s">
        <v>62</v>
      </c>
      <c r="D82" s="1">
        <v>5322000</v>
      </c>
      <c r="E82" s="2">
        <v>13462</v>
      </c>
      <c r="F82" s="3">
        <v>8.84</v>
      </c>
      <c r="H82" s="21" t="s">
        <v>88</v>
      </c>
      <c r="I82" t="b">
        <v>0</v>
      </c>
      <c r="J82" t="b">
        <v>0</v>
      </c>
      <c r="K82" s="4">
        <v>2.4299999999999999E-2</v>
      </c>
      <c r="L82" s="4">
        <v>0.25240000000000001</v>
      </c>
      <c r="M82" s="4">
        <v>-0.438</v>
      </c>
      <c r="N82" s="4">
        <v>-0.43880000000000002</v>
      </c>
      <c r="O82" s="4" t="s">
        <v>74</v>
      </c>
      <c r="P82" t="s">
        <v>74</v>
      </c>
      <c r="Q82" s="3">
        <v>0</v>
      </c>
      <c r="R82" s="3">
        <v>1.29765</v>
      </c>
      <c r="S82" s="3">
        <v>2.0888499999999999</v>
      </c>
      <c r="T82" s="3">
        <v>2.0888499999999999</v>
      </c>
      <c r="U82" s="3">
        <v>4.0639500000000002</v>
      </c>
      <c r="V82" s="3">
        <v>4.0639500000000002</v>
      </c>
      <c r="W82" t="s">
        <v>82</v>
      </c>
      <c r="X82" s="5">
        <v>44406</v>
      </c>
      <c r="Y82" s="4">
        <v>1.3100000000000001E-2</v>
      </c>
      <c r="Z82" s="3">
        <v>0.15</v>
      </c>
      <c r="AA82" s="5">
        <v>45281</v>
      </c>
      <c r="AB82" s="3">
        <v>0.05</v>
      </c>
      <c r="AC82" s="4">
        <v>1.66E-2</v>
      </c>
      <c r="AD82" t="s">
        <v>63</v>
      </c>
      <c r="AE82" s="4">
        <v>3.3599999999999998E-2</v>
      </c>
      <c r="AF82" t="s">
        <v>74</v>
      </c>
      <c r="AG82">
        <v>2.2200000000000002</v>
      </c>
      <c r="AH82" s="4">
        <v>2.1802000000000001</v>
      </c>
      <c r="AI82" s="4">
        <v>0.62609999999999999</v>
      </c>
      <c r="AJ82" s="4">
        <v>0.64229999999999998</v>
      </c>
      <c r="AK82" s="4">
        <v>0.56440000000000001</v>
      </c>
      <c r="AL82" t="s">
        <v>93</v>
      </c>
      <c r="AM82">
        <v>2</v>
      </c>
      <c r="AN82" s="4">
        <v>1</v>
      </c>
      <c r="AO82" s="4">
        <v>1</v>
      </c>
      <c r="AP82" s="4">
        <v>1</v>
      </c>
      <c r="AQ82" s="6">
        <v>0.4</v>
      </c>
      <c r="AR82" s="6">
        <v>0.2</v>
      </c>
      <c r="AS82">
        <v>1099</v>
      </c>
      <c r="AT82" s="3">
        <v>6.69</v>
      </c>
      <c r="AU82" s="3">
        <v>9.3699999999999992</v>
      </c>
      <c r="AV82" s="3">
        <v>8.73</v>
      </c>
      <c r="AW82" s="3">
        <v>9.01</v>
      </c>
      <c r="AX82">
        <v>61.74</v>
      </c>
      <c r="AY82" t="s">
        <v>70</v>
      </c>
      <c r="AZ82" t="s">
        <v>69</v>
      </c>
      <c r="BA82" t="s">
        <v>71</v>
      </c>
      <c r="BB82" t="s">
        <v>69</v>
      </c>
      <c r="BC82" t="s">
        <v>69</v>
      </c>
      <c r="BD82" t="s">
        <v>69</v>
      </c>
      <c r="BE82" t="s">
        <v>74</v>
      </c>
      <c r="BF82">
        <v>6.55</v>
      </c>
      <c r="BG82" s="4">
        <v>0.6038</v>
      </c>
      <c r="BH82" s="4">
        <v>0.53600000000000003</v>
      </c>
      <c r="BI82">
        <v>187.28</v>
      </c>
      <c r="BJ82" s="4">
        <v>4.4499999999999998E-2</v>
      </c>
      <c r="BK82" s="4">
        <v>0.371</v>
      </c>
    </row>
    <row r="83" spans="1:63" x14ac:dyDescent="0.3">
      <c r="A83" t="s">
        <v>577</v>
      </c>
      <c r="B83" t="s">
        <v>578</v>
      </c>
      <c r="C83" t="s">
        <v>62</v>
      </c>
      <c r="D83" s="1">
        <v>4529200</v>
      </c>
      <c r="E83" s="2">
        <v>6158</v>
      </c>
      <c r="F83" s="3">
        <v>27.65</v>
      </c>
      <c r="H83" s="21" t="s">
        <v>88</v>
      </c>
      <c r="I83" t="b">
        <v>0</v>
      </c>
      <c r="J83" t="b">
        <v>0</v>
      </c>
      <c r="K83" s="4">
        <v>9.4000000000000004E-3</v>
      </c>
      <c r="L83" s="4">
        <v>4.3E-3</v>
      </c>
      <c r="M83" s="4" t="s">
        <v>74</v>
      </c>
      <c r="N83" s="4" t="s">
        <v>74</v>
      </c>
      <c r="O83" t="s">
        <v>74</v>
      </c>
      <c r="P83" t="s">
        <v>74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t="s">
        <v>82</v>
      </c>
      <c r="X83" s="5">
        <v>44978</v>
      </c>
      <c r="Y83" s="4">
        <v>9.4999999999999998E-3</v>
      </c>
      <c r="Z83" s="3">
        <v>0</v>
      </c>
      <c r="AA83" s="5">
        <v>43088</v>
      </c>
      <c r="AB83" s="3">
        <v>0.05</v>
      </c>
      <c r="AC83" s="4">
        <v>0</v>
      </c>
      <c r="AD83" t="s">
        <v>63</v>
      </c>
      <c r="AE83" s="4" t="s">
        <v>74</v>
      </c>
      <c r="AF83" t="s">
        <v>74</v>
      </c>
      <c r="AG83">
        <v>0</v>
      </c>
      <c r="AH83" s="4">
        <v>0.94120000000000004</v>
      </c>
      <c r="AI83" s="4">
        <v>0.46739999999999998</v>
      </c>
      <c r="AJ83" s="4">
        <v>0.38419999999999999</v>
      </c>
      <c r="AK83" s="4">
        <v>0.36559999999999998</v>
      </c>
      <c r="AL83" t="s">
        <v>93</v>
      </c>
      <c r="AM83">
        <v>2</v>
      </c>
      <c r="AN83" s="4">
        <v>1</v>
      </c>
      <c r="AO83" s="4">
        <v>1</v>
      </c>
      <c r="AP83" s="4">
        <v>1</v>
      </c>
      <c r="AQ83" s="6">
        <v>0.4</v>
      </c>
      <c r="AR83" s="6">
        <v>0.2</v>
      </c>
      <c r="AS83">
        <v>1099</v>
      </c>
      <c r="AT83" s="3">
        <v>24.9</v>
      </c>
      <c r="AU83" s="3">
        <v>28.74</v>
      </c>
      <c r="AV83">
        <v>27.59</v>
      </c>
      <c r="AW83">
        <v>27.74</v>
      </c>
      <c r="AX83">
        <v>56.57</v>
      </c>
      <c r="AY83" t="s">
        <v>74</v>
      </c>
      <c r="AZ83" t="s">
        <v>67</v>
      </c>
      <c r="BA83" t="s">
        <v>74</v>
      </c>
      <c r="BB83" t="s">
        <v>74</v>
      </c>
      <c r="BC83" t="s">
        <v>74</v>
      </c>
      <c r="BD83" t="s">
        <v>68</v>
      </c>
      <c r="BE83" t="s">
        <v>74</v>
      </c>
      <c r="BF83" t="s">
        <v>74</v>
      </c>
      <c r="BG83" t="s">
        <v>74</v>
      </c>
      <c r="BH83" t="s">
        <v>74</v>
      </c>
      <c r="BI83" t="s">
        <v>74</v>
      </c>
      <c r="BJ83" t="s">
        <v>74</v>
      </c>
      <c r="BK83" t="s">
        <v>74</v>
      </c>
    </row>
    <row r="84" spans="1:63" x14ac:dyDescent="0.3">
      <c r="A84" t="s">
        <v>236</v>
      </c>
      <c r="B84" t="s">
        <v>237</v>
      </c>
      <c r="C84" t="s">
        <v>62</v>
      </c>
      <c r="D84" s="1">
        <v>170976000</v>
      </c>
      <c r="E84" s="2">
        <v>7840263</v>
      </c>
      <c r="F84" s="3">
        <v>13.29</v>
      </c>
      <c r="G84" s="21" t="b">
        <v>1</v>
      </c>
      <c r="H84" s="21" t="s">
        <v>467</v>
      </c>
      <c r="I84" t="b">
        <v>0</v>
      </c>
      <c r="J84" t="b">
        <v>0</v>
      </c>
      <c r="K84" s="4">
        <v>-2.3E-3</v>
      </c>
      <c r="L84" s="4">
        <v>-4.0099999999999997E-2</v>
      </c>
      <c r="M84" s="4">
        <v>-0.15060000000000001</v>
      </c>
      <c r="N84" s="4">
        <v>-0.14799999999999999</v>
      </c>
      <c r="O84" s="4">
        <v>-8.5599999999999996E-2</v>
      </c>
      <c r="P84" s="4">
        <v>-0.1482</v>
      </c>
      <c r="Q84" s="3">
        <v>-0.62090000000000001</v>
      </c>
      <c r="R84" s="3">
        <v>-11.9542</v>
      </c>
      <c r="S84" s="3">
        <v>-707.26940000000002</v>
      </c>
      <c r="T84" s="3">
        <v>-666.95955000000004</v>
      </c>
      <c r="U84" s="3">
        <v>-186.2569</v>
      </c>
      <c r="V84" s="3">
        <v>-186.2569</v>
      </c>
      <c r="W84" t="s">
        <v>115</v>
      </c>
      <c r="X84" s="5">
        <v>42529</v>
      </c>
      <c r="Y84" s="4">
        <v>5.5999999999999999E-3</v>
      </c>
      <c r="Z84" s="3">
        <v>0.78</v>
      </c>
      <c r="AA84" s="5">
        <v>45281</v>
      </c>
      <c r="AB84" s="3">
        <v>0.21</v>
      </c>
      <c r="AC84" s="4">
        <v>5.8599999999999999E-2</v>
      </c>
      <c r="AD84" t="s">
        <v>63</v>
      </c>
      <c r="AE84" s="4">
        <v>6.0000000000000001E-3</v>
      </c>
      <c r="AF84" t="s">
        <v>74</v>
      </c>
      <c r="AG84">
        <v>-0.94</v>
      </c>
      <c r="AH84" s="4">
        <v>0.214</v>
      </c>
      <c r="AI84" s="4">
        <v>9.2899999999999996E-2</v>
      </c>
      <c r="AJ84" s="4">
        <v>0.11849999999999999</v>
      </c>
      <c r="AK84" s="4">
        <v>0.121</v>
      </c>
      <c r="AL84" t="s">
        <v>93</v>
      </c>
      <c r="AM84" s="2">
        <v>1</v>
      </c>
      <c r="AN84" s="4">
        <v>1</v>
      </c>
      <c r="AO84" s="4">
        <v>1</v>
      </c>
      <c r="AP84" s="4">
        <v>1</v>
      </c>
      <c r="AQ84" s="6">
        <v>0.4</v>
      </c>
      <c r="AR84" s="6">
        <v>0.2</v>
      </c>
      <c r="AS84">
        <v>1099</v>
      </c>
      <c r="AT84" s="3">
        <v>13.08</v>
      </c>
      <c r="AU84" s="3">
        <v>13.95</v>
      </c>
      <c r="AV84" s="3">
        <v>13.24</v>
      </c>
      <c r="AW84" s="3">
        <v>13.34</v>
      </c>
      <c r="AX84">
        <v>33.619999999999997</v>
      </c>
      <c r="AY84" t="s">
        <v>74</v>
      </c>
      <c r="AZ84" t="s">
        <v>64</v>
      </c>
      <c r="BA84" t="s">
        <v>74</v>
      </c>
      <c r="BB84" t="s">
        <v>74</v>
      </c>
      <c r="BC84" t="s">
        <v>74</v>
      </c>
      <c r="BD84" t="s">
        <v>64</v>
      </c>
      <c r="BE84" t="s">
        <v>74</v>
      </c>
      <c r="BF84">
        <v>4.7</v>
      </c>
      <c r="BG84" s="4">
        <v>2.86E-2</v>
      </c>
      <c r="BH84" s="4">
        <v>0.17249999999999999</v>
      </c>
      <c r="BI84">
        <v>1.6</v>
      </c>
      <c r="BJ84" s="4">
        <v>0</v>
      </c>
      <c r="BK84" s="4">
        <v>0</v>
      </c>
    </row>
    <row r="85" spans="1:63" x14ac:dyDescent="0.3">
      <c r="A85" t="s">
        <v>536</v>
      </c>
      <c r="B85" t="s">
        <v>537</v>
      </c>
      <c r="C85" t="s">
        <v>62</v>
      </c>
      <c r="D85" s="1">
        <v>47371400</v>
      </c>
      <c r="E85">
        <v>1378181</v>
      </c>
      <c r="F85" s="3">
        <v>18.809999999999999</v>
      </c>
      <c r="G85" s="21" t="b">
        <v>1</v>
      </c>
      <c r="H85" s="21" t="s">
        <v>467</v>
      </c>
      <c r="I85" t="b">
        <v>0</v>
      </c>
      <c r="J85" t="b">
        <v>0</v>
      </c>
      <c r="K85" s="4">
        <v>1.6799999999999999E-2</v>
      </c>
      <c r="L85" s="4">
        <v>-8.6E-3</v>
      </c>
      <c r="M85" s="4">
        <v>-0.60119999999999996</v>
      </c>
      <c r="N85" s="4">
        <v>-0.60589999999999999</v>
      </c>
      <c r="O85" t="s">
        <v>74</v>
      </c>
      <c r="P85" t="s">
        <v>74</v>
      </c>
      <c r="Q85" s="3">
        <v>6.5267499999999998</v>
      </c>
      <c r="R85" s="3">
        <v>11.828849999999999</v>
      </c>
      <c r="S85" s="3">
        <v>44.627974999999999</v>
      </c>
      <c r="T85" s="3">
        <v>40.903700000000001</v>
      </c>
      <c r="U85" s="3">
        <v>65.572699999999998</v>
      </c>
      <c r="V85" s="3">
        <v>65.572699999999998</v>
      </c>
      <c r="W85" t="s">
        <v>115</v>
      </c>
      <c r="X85" s="5">
        <v>44782</v>
      </c>
      <c r="Y85" s="4">
        <v>1.0699999999999999E-2</v>
      </c>
      <c r="Z85" s="3">
        <v>0.85</v>
      </c>
      <c r="AA85" s="5">
        <v>45281</v>
      </c>
      <c r="AB85" s="3">
        <v>0.23</v>
      </c>
      <c r="AC85" s="4">
        <v>4.5199999999999997E-2</v>
      </c>
      <c r="AD85" t="s">
        <v>63</v>
      </c>
      <c r="AE85" s="4">
        <v>7.4800000000000005E-2</v>
      </c>
      <c r="AF85" t="s">
        <v>74</v>
      </c>
      <c r="AG85">
        <v>3.56</v>
      </c>
      <c r="AH85" s="4">
        <v>1.6586000000000001</v>
      </c>
      <c r="AI85" s="4">
        <v>0.32419999999999999</v>
      </c>
      <c r="AJ85" s="4">
        <v>0.4597</v>
      </c>
      <c r="AK85" s="4">
        <v>0.47970000000000002</v>
      </c>
      <c r="AL85" t="s">
        <v>93</v>
      </c>
      <c r="AM85">
        <v>1</v>
      </c>
      <c r="AN85" s="4">
        <v>1</v>
      </c>
      <c r="AO85" s="4">
        <v>1</v>
      </c>
      <c r="AP85" s="4">
        <v>1</v>
      </c>
      <c r="AQ85" s="6">
        <v>0.4</v>
      </c>
      <c r="AR85" s="6">
        <v>0.2</v>
      </c>
      <c r="AS85">
        <v>1099</v>
      </c>
      <c r="AT85" s="3">
        <v>17.690000000000001</v>
      </c>
      <c r="AU85" s="3">
        <v>20.23</v>
      </c>
      <c r="AV85" s="3">
        <v>18.46</v>
      </c>
      <c r="AW85" s="3">
        <v>19.02</v>
      </c>
      <c r="AX85">
        <v>46.2</v>
      </c>
      <c r="AY85" t="s">
        <v>74</v>
      </c>
      <c r="AZ85" t="s">
        <v>69</v>
      </c>
      <c r="BA85" t="s">
        <v>74</v>
      </c>
      <c r="BB85" t="s">
        <v>74</v>
      </c>
      <c r="BC85" t="s">
        <v>74</v>
      </c>
      <c r="BD85" t="s">
        <v>74</v>
      </c>
      <c r="BE85" t="s">
        <v>74</v>
      </c>
      <c r="BF85">
        <v>5.27</v>
      </c>
      <c r="BG85" s="4">
        <v>0.12859999999999999</v>
      </c>
      <c r="BH85" s="4">
        <v>0.27510000000000001</v>
      </c>
      <c r="BI85">
        <v>1.6</v>
      </c>
      <c r="BJ85" s="4">
        <v>0</v>
      </c>
      <c r="BK85" s="4">
        <v>0</v>
      </c>
    </row>
    <row r="86" spans="1:63" x14ac:dyDescent="0.3">
      <c r="A86" t="s">
        <v>525</v>
      </c>
      <c r="B86" t="s">
        <v>526</v>
      </c>
      <c r="C86" t="s">
        <v>62</v>
      </c>
      <c r="D86" s="1">
        <v>28137200</v>
      </c>
      <c r="E86">
        <v>191834</v>
      </c>
      <c r="F86" s="3">
        <v>20.190000000000001</v>
      </c>
      <c r="G86" s="21" t="b">
        <v>1</v>
      </c>
      <c r="H86" s="21" t="s">
        <v>467</v>
      </c>
      <c r="I86" t="b">
        <v>0</v>
      </c>
      <c r="J86" t="b">
        <v>0</v>
      </c>
      <c r="K86" s="4">
        <v>7.4999999999999997E-3</v>
      </c>
      <c r="L86" s="4">
        <v>-4.5999999999999999E-3</v>
      </c>
      <c r="M86" s="4">
        <v>-0.30430000000000001</v>
      </c>
      <c r="N86" s="4">
        <v>-0.30570000000000003</v>
      </c>
      <c r="O86" t="s">
        <v>74</v>
      </c>
      <c r="P86" t="s">
        <v>74</v>
      </c>
      <c r="Q86" s="3">
        <v>-2.0070000000000001</v>
      </c>
      <c r="R86" s="3">
        <v>-0.44382500000000003</v>
      </c>
      <c r="S86" s="3">
        <v>13.136324999999999</v>
      </c>
      <c r="T86" s="3">
        <v>17.681625</v>
      </c>
      <c r="U86" s="3">
        <v>34.641975000000002</v>
      </c>
      <c r="V86" s="3">
        <v>34.641975000000002</v>
      </c>
      <c r="W86" t="s">
        <v>115</v>
      </c>
      <c r="X86" s="5">
        <v>44782</v>
      </c>
      <c r="Y86" s="4">
        <v>1.0699999999999999E-2</v>
      </c>
      <c r="Z86" s="3">
        <v>0.88</v>
      </c>
      <c r="AA86" s="5">
        <v>45281</v>
      </c>
      <c r="AB86" s="3">
        <v>0.26</v>
      </c>
      <c r="AC86" s="4">
        <v>4.3700000000000003E-2</v>
      </c>
      <c r="AD86" t="s">
        <v>63</v>
      </c>
      <c r="AE86" s="4">
        <v>2.3699999999999999E-2</v>
      </c>
      <c r="AF86" t="s">
        <v>74</v>
      </c>
      <c r="AG86">
        <v>1.3</v>
      </c>
      <c r="AH86" s="4">
        <v>0.1075</v>
      </c>
      <c r="AI86" s="4">
        <v>0.14319999999999999</v>
      </c>
      <c r="AJ86" s="4">
        <v>0.16189999999999999</v>
      </c>
      <c r="AK86" s="4">
        <v>0.1867</v>
      </c>
      <c r="AL86" t="s">
        <v>93</v>
      </c>
      <c r="AM86">
        <v>1</v>
      </c>
      <c r="AN86" s="4">
        <v>1</v>
      </c>
      <c r="AO86" s="4">
        <v>1</v>
      </c>
      <c r="AP86" s="4">
        <v>1</v>
      </c>
      <c r="AQ86" s="6">
        <v>0.4</v>
      </c>
      <c r="AR86" s="6">
        <v>0.2</v>
      </c>
      <c r="AS86">
        <v>1099</v>
      </c>
      <c r="AT86" s="3">
        <v>19.5</v>
      </c>
      <c r="AU86" s="3">
        <v>20.399999999999999</v>
      </c>
      <c r="AV86" s="3">
        <v>20.04</v>
      </c>
      <c r="AW86" s="3">
        <v>20.3</v>
      </c>
      <c r="AX86">
        <v>47.25</v>
      </c>
      <c r="AY86" t="s">
        <v>74</v>
      </c>
      <c r="AZ86" t="s">
        <v>69</v>
      </c>
      <c r="BA86" t="s">
        <v>74</v>
      </c>
      <c r="BB86" t="s">
        <v>74</v>
      </c>
      <c r="BC86" t="s">
        <v>74</v>
      </c>
      <c r="BD86" t="s">
        <v>74</v>
      </c>
      <c r="BE86" t="s">
        <v>74</v>
      </c>
      <c r="BF86">
        <v>5.3</v>
      </c>
      <c r="BG86" s="4">
        <v>0.15709999999999999</v>
      </c>
      <c r="BH86" s="4">
        <v>0.27960000000000002</v>
      </c>
      <c r="BI86">
        <v>1.6</v>
      </c>
      <c r="BJ86" s="4">
        <v>0</v>
      </c>
      <c r="BK86" s="4">
        <v>0</v>
      </c>
    </row>
    <row r="87" spans="1:63" x14ac:dyDescent="0.3">
      <c r="A87" t="s">
        <v>550</v>
      </c>
      <c r="B87" t="s">
        <v>551</v>
      </c>
      <c r="C87" t="s">
        <v>62</v>
      </c>
      <c r="D87" s="1">
        <v>7826000</v>
      </c>
      <c r="E87" s="2">
        <v>48184</v>
      </c>
      <c r="F87" s="3">
        <v>15.58</v>
      </c>
      <c r="G87" s="21" t="b">
        <v>1</v>
      </c>
      <c r="H87" s="21" t="s">
        <v>467</v>
      </c>
      <c r="I87" t="b">
        <v>0</v>
      </c>
      <c r="J87" t="b">
        <v>0</v>
      </c>
      <c r="K87" s="4">
        <v>-1.6000000000000001E-3</v>
      </c>
      <c r="L87" s="4">
        <v>2.3300000000000001E-2</v>
      </c>
      <c r="M87" s="4">
        <v>-0.35909999999999997</v>
      </c>
      <c r="N87" s="4">
        <v>-0.35510000000000003</v>
      </c>
      <c r="O87" t="s">
        <v>74</v>
      </c>
      <c r="P87" t="s">
        <v>74</v>
      </c>
      <c r="Q87" s="3">
        <v>-0.3906</v>
      </c>
      <c r="R87" s="3">
        <v>-0.3906</v>
      </c>
      <c r="S87" s="3">
        <v>6.2979250000000002</v>
      </c>
      <c r="T87" s="3">
        <v>6.2979250000000002</v>
      </c>
      <c r="U87" s="3">
        <v>7.6152499999999996</v>
      </c>
      <c r="V87" s="3">
        <v>7.6152499999999996</v>
      </c>
      <c r="W87" t="s">
        <v>115</v>
      </c>
      <c r="X87" s="5">
        <v>44811</v>
      </c>
      <c r="Y87" s="4">
        <v>1.0699999999999999E-2</v>
      </c>
      <c r="Z87" s="3">
        <v>0.69</v>
      </c>
      <c r="AA87">
        <v>45281</v>
      </c>
      <c r="AB87">
        <v>0.17</v>
      </c>
      <c r="AC87" s="4">
        <v>4.4200000000000003E-2</v>
      </c>
      <c r="AD87" t="s">
        <v>63</v>
      </c>
      <c r="AE87" s="4">
        <v>2.69E-2</v>
      </c>
      <c r="AF87" t="s">
        <v>74</v>
      </c>
      <c r="AG87">
        <v>1.55</v>
      </c>
      <c r="AH87" s="4">
        <v>0.31180000000000002</v>
      </c>
      <c r="AI87" s="4">
        <v>0.13639999999999999</v>
      </c>
      <c r="AJ87" s="4">
        <v>0.19789999999999999</v>
      </c>
      <c r="AK87" s="4">
        <v>0.19289999999999999</v>
      </c>
      <c r="AL87" t="s">
        <v>93</v>
      </c>
      <c r="AM87">
        <v>1</v>
      </c>
      <c r="AN87" s="4">
        <v>1</v>
      </c>
      <c r="AO87" s="4">
        <v>1</v>
      </c>
      <c r="AP87" s="4">
        <v>1</v>
      </c>
      <c r="AQ87" s="6">
        <v>0.4</v>
      </c>
      <c r="AR87" s="6">
        <v>0.2</v>
      </c>
      <c r="AS87">
        <v>1099</v>
      </c>
      <c r="AT87" s="3">
        <v>15.52</v>
      </c>
      <c r="AU87" s="3">
        <v>15.88</v>
      </c>
      <c r="AV87" s="3">
        <v>15.53</v>
      </c>
      <c r="AW87" s="3">
        <v>15.66</v>
      </c>
      <c r="AX87">
        <v>42.65</v>
      </c>
      <c r="AY87" t="s">
        <v>74</v>
      </c>
      <c r="AZ87" t="s">
        <v>69</v>
      </c>
      <c r="BA87" t="s">
        <v>74</v>
      </c>
      <c r="BB87" t="s">
        <v>74</v>
      </c>
      <c r="BC87" t="s">
        <v>74</v>
      </c>
      <c r="BD87" t="s">
        <v>74</v>
      </c>
      <c r="BE87" t="s">
        <v>74</v>
      </c>
      <c r="BF87">
        <v>5.33</v>
      </c>
      <c r="BG87">
        <v>0.1714</v>
      </c>
      <c r="BH87">
        <v>0.28360000000000002</v>
      </c>
      <c r="BI87">
        <v>1.6</v>
      </c>
      <c r="BJ87">
        <v>0</v>
      </c>
      <c r="BK87">
        <v>0</v>
      </c>
    </row>
    <row r="88" spans="1:63" x14ac:dyDescent="0.3">
      <c r="A88" t="s">
        <v>542</v>
      </c>
      <c r="B88" t="s">
        <v>543</v>
      </c>
      <c r="C88" t="s">
        <v>62</v>
      </c>
      <c r="D88" s="1">
        <v>3877700</v>
      </c>
      <c r="E88" s="2">
        <v>50120</v>
      </c>
      <c r="F88" s="3">
        <v>17.41</v>
      </c>
      <c r="G88" s="21" t="b">
        <v>1</v>
      </c>
      <c r="H88" s="21" t="s">
        <v>467</v>
      </c>
      <c r="I88" t="b">
        <v>0</v>
      </c>
      <c r="J88" t="b">
        <v>0</v>
      </c>
      <c r="K88" s="4">
        <v>1.14E-2</v>
      </c>
      <c r="L88" s="4">
        <v>-2.8299999999999999E-2</v>
      </c>
      <c r="M88" s="4">
        <v>-0.46500000000000002</v>
      </c>
      <c r="N88" s="4">
        <v>-0.46310000000000001</v>
      </c>
      <c r="O88" s="4" t="s">
        <v>74</v>
      </c>
      <c r="P88" s="4" t="s">
        <v>74</v>
      </c>
      <c r="Q88" s="3">
        <v>0</v>
      </c>
      <c r="R88" s="3">
        <v>0</v>
      </c>
      <c r="S88" s="3">
        <v>0.64900000000000002</v>
      </c>
      <c r="T88" s="3">
        <v>0.64900000000000002</v>
      </c>
      <c r="U88" s="3">
        <v>5.4465750000000002</v>
      </c>
      <c r="V88" s="3">
        <v>5.4465750000000002</v>
      </c>
      <c r="W88" t="s">
        <v>115</v>
      </c>
      <c r="X88" s="5">
        <v>44811</v>
      </c>
      <c r="Y88" s="4">
        <v>1.0699999999999999E-2</v>
      </c>
      <c r="Z88" s="3">
        <v>1.19</v>
      </c>
      <c r="AA88" s="5">
        <v>45281</v>
      </c>
      <c r="AB88" s="3">
        <v>0.21</v>
      </c>
      <c r="AC88" s="4">
        <v>6.83E-2</v>
      </c>
      <c r="AD88" t="s">
        <v>74</v>
      </c>
      <c r="AE88" s="4">
        <v>3.9800000000000002E-2</v>
      </c>
      <c r="AF88" t="s">
        <v>74</v>
      </c>
      <c r="AG88">
        <v>1.75</v>
      </c>
      <c r="AH88" s="4">
        <v>3.9399999999999998E-2</v>
      </c>
      <c r="AI88" s="4">
        <v>0.18429999999999999</v>
      </c>
      <c r="AJ88" s="4">
        <v>0.29020000000000001</v>
      </c>
      <c r="AK88" s="4">
        <v>0.28699999999999998</v>
      </c>
      <c r="AL88" t="s">
        <v>93</v>
      </c>
      <c r="AM88" s="2">
        <v>1</v>
      </c>
      <c r="AN88" s="4">
        <v>1</v>
      </c>
      <c r="AO88" s="4">
        <v>1</v>
      </c>
      <c r="AP88" s="4">
        <v>1</v>
      </c>
      <c r="AQ88" s="6">
        <v>0.4</v>
      </c>
      <c r="AR88" s="6">
        <v>0.2</v>
      </c>
      <c r="AS88">
        <v>1099</v>
      </c>
      <c r="AT88" s="3">
        <v>16.86</v>
      </c>
      <c r="AU88" s="3">
        <v>18.41</v>
      </c>
      <c r="AV88" s="3">
        <v>17.260000000000002</v>
      </c>
      <c r="AW88" s="3">
        <v>17.52</v>
      </c>
      <c r="AX88">
        <v>41.32</v>
      </c>
      <c r="AY88" t="s">
        <v>74</v>
      </c>
      <c r="AZ88" t="s">
        <v>69</v>
      </c>
      <c r="BA88" t="s">
        <v>74</v>
      </c>
      <c r="BB88" t="s">
        <v>74</v>
      </c>
      <c r="BC88" t="s">
        <v>74</v>
      </c>
      <c r="BD88" t="s">
        <v>74</v>
      </c>
      <c r="BE88" t="s">
        <v>74</v>
      </c>
      <c r="BF88">
        <v>5.36</v>
      </c>
      <c r="BG88" s="4">
        <v>0.2</v>
      </c>
      <c r="BH88" s="4">
        <v>0.28710000000000002</v>
      </c>
      <c r="BI88">
        <v>1.6</v>
      </c>
      <c r="BJ88" s="4">
        <v>0</v>
      </c>
      <c r="BK88" s="4">
        <v>0</v>
      </c>
    </row>
    <row r="89" spans="1:63" x14ac:dyDescent="0.3">
      <c r="A89" t="s">
        <v>548</v>
      </c>
      <c r="B89" t="s">
        <v>549</v>
      </c>
      <c r="C89" t="s">
        <v>62</v>
      </c>
      <c r="D89" s="1">
        <v>2566700</v>
      </c>
      <c r="E89">
        <v>26508</v>
      </c>
      <c r="F89" s="3">
        <v>17.22</v>
      </c>
      <c r="G89" s="21" t="b">
        <v>1</v>
      </c>
      <c r="H89" s="21" t="s">
        <v>467</v>
      </c>
      <c r="I89" t="b">
        <v>0</v>
      </c>
      <c r="J89" t="b">
        <v>0</v>
      </c>
      <c r="K89" s="4">
        <v>1.4800000000000001E-2</v>
      </c>
      <c r="L89" s="4">
        <v>-1.5900000000000001E-2</v>
      </c>
      <c r="M89" s="4">
        <v>-0.37730000000000002</v>
      </c>
      <c r="N89" s="4">
        <v>-0.375</v>
      </c>
      <c r="O89" t="s">
        <v>74</v>
      </c>
      <c r="P89" t="s">
        <v>74</v>
      </c>
      <c r="Q89" s="3">
        <v>0</v>
      </c>
      <c r="R89" s="3">
        <v>0.9577</v>
      </c>
      <c r="S89" s="3">
        <v>-0.12512499999999999</v>
      </c>
      <c r="T89" s="3">
        <v>-0.12512499999999999</v>
      </c>
      <c r="U89" s="3">
        <v>1.8646499999999999</v>
      </c>
      <c r="V89" s="3">
        <v>1.8646499999999999</v>
      </c>
      <c r="W89" t="s">
        <v>115</v>
      </c>
      <c r="X89" s="5">
        <v>44811</v>
      </c>
      <c r="Y89" s="4">
        <v>1.06E-2</v>
      </c>
      <c r="Z89" s="3">
        <v>1</v>
      </c>
      <c r="AA89" s="5">
        <v>45281</v>
      </c>
      <c r="AB89" s="3">
        <v>0.19</v>
      </c>
      <c r="AC89" s="4">
        <v>5.8000000000000003E-2</v>
      </c>
      <c r="AD89" t="s">
        <v>74</v>
      </c>
      <c r="AE89" s="4">
        <v>3.15E-2</v>
      </c>
      <c r="AF89" t="s">
        <v>74</v>
      </c>
      <c r="AG89">
        <v>1.89</v>
      </c>
      <c r="AH89" s="4">
        <v>0.54749999999999999</v>
      </c>
      <c r="AI89" s="4">
        <v>0.25719999999999998</v>
      </c>
      <c r="AJ89" s="4">
        <v>0.30630000000000002</v>
      </c>
      <c r="AK89" s="4">
        <v>0.26400000000000001</v>
      </c>
      <c r="AL89" t="s">
        <v>93</v>
      </c>
      <c r="AM89">
        <v>1</v>
      </c>
      <c r="AN89" s="4">
        <v>1</v>
      </c>
      <c r="AO89" s="4">
        <v>1</v>
      </c>
      <c r="AP89" s="4">
        <v>1</v>
      </c>
      <c r="AQ89" s="6">
        <v>0.4</v>
      </c>
      <c r="AR89" s="6">
        <v>0.2</v>
      </c>
      <c r="AS89">
        <v>1099</v>
      </c>
      <c r="AT89" s="3">
        <v>16.670000000000002</v>
      </c>
      <c r="AU89" s="3">
        <v>18.79</v>
      </c>
      <c r="AV89" s="3">
        <v>17.16</v>
      </c>
      <c r="AW89" s="3">
        <v>17.309999999999999</v>
      </c>
      <c r="AX89">
        <v>43.21</v>
      </c>
      <c r="AY89" t="s">
        <v>74</v>
      </c>
      <c r="AZ89" t="s">
        <v>69</v>
      </c>
      <c r="BA89" t="s">
        <v>74</v>
      </c>
      <c r="BB89" t="s">
        <v>74</v>
      </c>
      <c r="BC89" t="s">
        <v>74</v>
      </c>
      <c r="BD89" t="s">
        <v>74</v>
      </c>
      <c r="BE89" t="s">
        <v>74</v>
      </c>
      <c r="BF89">
        <v>5.43</v>
      </c>
      <c r="BG89" s="4">
        <v>0.3</v>
      </c>
      <c r="BH89" s="4">
        <v>0.29559999999999997</v>
      </c>
      <c r="BI89">
        <v>1.6</v>
      </c>
      <c r="BJ89" s="4">
        <v>0</v>
      </c>
      <c r="BK89" s="4">
        <v>0</v>
      </c>
    </row>
    <row r="90" spans="1:63" x14ac:dyDescent="0.3">
      <c r="A90" t="s">
        <v>534</v>
      </c>
      <c r="B90" t="s">
        <v>535</v>
      </c>
      <c r="C90" t="s">
        <v>62</v>
      </c>
      <c r="D90" s="1">
        <v>1092540000</v>
      </c>
      <c r="E90" s="2">
        <v>15603208</v>
      </c>
      <c r="F90" s="3">
        <v>14.36</v>
      </c>
      <c r="H90" s="21" t="s">
        <v>125</v>
      </c>
      <c r="I90" t="b">
        <v>0</v>
      </c>
      <c r="J90" t="b">
        <v>0</v>
      </c>
      <c r="K90" s="4">
        <v>-2.5100000000000001E-2</v>
      </c>
      <c r="L90" s="4">
        <v>2.3E-3</v>
      </c>
      <c r="M90" s="4">
        <v>1.3974</v>
      </c>
      <c r="N90" s="4">
        <v>1.4362999999999999</v>
      </c>
      <c r="O90" t="s">
        <v>74</v>
      </c>
      <c r="P90" t="s">
        <v>74</v>
      </c>
      <c r="Q90" s="3">
        <v>-4.9973749999999999</v>
      </c>
      <c r="R90" s="3">
        <v>-20.42165</v>
      </c>
      <c r="S90" s="3">
        <v>630.79387499999996</v>
      </c>
      <c r="T90" s="3">
        <v>654.73887500000001</v>
      </c>
      <c r="U90" s="3">
        <v>929.83322499999997</v>
      </c>
      <c r="V90" s="3">
        <v>929.83322499999997</v>
      </c>
      <c r="W90" t="s">
        <v>82</v>
      </c>
      <c r="X90" s="5">
        <v>44782</v>
      </c>
      <c r="Y90" s="4">
        <v>1.0800000000000001E-2</v>
      </c>
      <c r="Z90" s="3">
        <v>0.64</v>
      </c>
      <c r="AA90" s="5">
        <v>45281</v>
      </c>
      <c r="AB90" s="3">
        <v>0.13</v>
      </c>
      <c r="AC90" s="4">
        <v>4.4299999999999999E-2</v>
      </c>
      <c r="AD90" t="s">
        <v>63</v>
      </c>
      <c r="AE90" s="4">
        <v>3.2899999999999999E-2</v>
      </c>
      <c r="AF90" t="s">
        <v>74</v>
      </c>
      <c r="AG90">
        <v>-5.14</v>
      </c>
      <c r="AH90" s="4">
        <v>2.4557000000000002</v>
      </c>
      <c r="AI90" s="4">
        <v>0.48430000000000001</v>
      </c>
      <c r="AJ90" s="4">
        <v>0.70450000000000002</v>
      </c>
      <c r="AK90" s="4">
        <v>0.71089999999999998</v>
      </c>
      <c r="AL90" t="s">
        <v>93</v>
      </c>
      <c r="AM90">
        <v>2</v>
      </c>
      <c r="AN90" s="4">
        <v>1</v>
      </c>
      <c r="AO90" s="4">
        <v>1</v>
      </c>
      <c r="AP90" s="4">
        <v>1</v>
      </c>
      <c r="AQ90" s="6">
        <v>0.4</v>
      </c>
      <c r="AR90" s="6">
        <v>0.2</v>
      </c>
      <c r="AS90">
        <v>1099</v>
      </c>
      <c r="AT90" s="3">
        <v>12.98</v>
      </c>
      <c r="AU90" s="3">
        <v>15.63</v>
      </c>
      <c r="AV90" s="3">
        <v>14.1</v>
      </c>
      <c r="AW90" s="3">
        <v>14.78</v>
      </c>
      <c r="AX90">
        <v>51.83</v>
      </c>
      <c r="AY90" t="s">
        <v>74</v>
      </c>
      <c r="AZ90" t="s">
        <v>69</v>
      </c>
      <c r="BA90" t="s">
        <v>74</v>
      </c>
      <c r="BB90" t="s">
        <v>74</v>
      </c>
      <c r="BC90" t="s">
        <v>74</v>
      </c>
      <c r="BD90" t="s">
        <v>74</v>
      </c>
      <c r="BE90" t="s">
        <v>74</v>
      </c>
      <c r="BF90">
        <v>5.73</v>
      </c>
      <c r="BG90" s="4">
        <v>0.27039999999999997</v>
      </c>
      <c r="BH90" s="4">
        <v>0.34289999999999998</v>
      </c>
      <c r="BI90" s="7">
        <v>6.57</v>
      </c>
      <c r="BJ90" s="4">
        <v>0</v>
      </c>
      <c r="BK90" s="4">
        <v>0</v>
      </c>
    </row>
    <row r="91" spans="1:63" x14ac:dyDescent="0.3">
      <c r="A91" t="s">
        <v>552</v>
      </c>
      <c r="B91" t="s">
        <v>553</v>
      </c>
      <c r="C91" t="s">
        <v>62</v>
      </c>
      <c r="D91" s="1">
        <v>60995600</v>
      </c>
      <c r="E91">
        <v>162938</v>
      </c>
      <c r="F91" s="3">
        <v>39.630000000000003</v>
      </c>
      <c r="H91" s="21" t="s">
        <v>125</v>
      </c>
      <c r="I91" t="b">
        <v>0</v>
      </c>
      <c r="J91" t="b">
        <v>0</v>
      </c>
      <c r="K91" s="4">
        <v>4.5999999999999999E-3</v>
      </c>
      <c r="L91" s="4">
        <v>-3.2399999999999998E-2</v>
      </c>
      <c r="M91" s="4">
        <v>0.83020000000000005</v>
      </c>
      <c r="N91" s="4">
        <v>0.81359999999999999</v>
      </c>
      <c r="O91" t="s">
        <v>74</v>
      </c>
      <c r="P91" t="s">
        <v>74</v>
      </c>
      <c r="Q91" s="3">
        <v>0</v>
      </c>
      <c r="R91" s="3">
        <v>2.0079750000000001</v>
      </c>
      <c r="S91" s="3">
        <v>47.170650000000002</v>
      </c>
      <c r="T91" s="3">
        <v>47.170650000000002</v>
      </c>
      <c r="U91" s="3">
        <v>48.880800000000001</v>
      </c>
      <c r="V91" s="3">
        <v>48.880800000000001</v>
      </c>
      <c r="W91" t="s">
        <v>82</v>
      </c>
      <c r="X91" s="5">
        <v>44811</v>
      </c>
      <c r="Y91" s="4">
        <v>1.06E-2</v>
      </c>
      <c r="Z91" s="3">
        <v>0.84</v>
      </c>
      <c r="AA91" s="5">
        <v>45281</v>
      </c>
      <c r="AB91" s="3">
        <v>0.3</v>
      </c>
      <c r="AC91" s="4">
        <v>2.1100000000000001E-2</v>
      </c>
      <c r="AD91" t="s">
        <v>74</v>
      </c>
      <c r="AE91" s="4">
        <v>5.5300000000000002E-2</v>
      </c>
      <c r="AF91" t="s">
        <v>74</v>
      </c>
      <c r="AG91">
        <v>-2.33</v>
      </c>
      <c r="AH91" s="4">
        <v>0.49080000000000001</v>
      </c>
      <c r="AI91" s="4">
        <v>0.2132</v>
      </c>
      <c r="AJ91" s="4">
        <v>0.29820000000000002</v>
      </c>
      <c r="AK91" s="4">
        <v>0.29239999999999999</v>
      </c>
      <c r="AL91" t="s">
        <v>93</v>
      </c>
      <c r="AM91">
        <v>2</v>
      </c>
      <c r="AN91" s="4">
        <v>1</v>
      </c>
      <c r="AO91" s="4">
        <v>1</v>
      </c>
      <c r="AP91" s="4">
        <v>1</v>
      </c>
      <c r="AQ91" s="6">
        <v>0.4</v>
      </c>
      <c r="AR91" s="6">
        <v>0.2</v>
      </c>
      <c r="AS91">
        <v>1099</v>
      </c>
      <c r="AT91" s="3">
        <v>38.42</v>
      </c>
      <c r="AU91" s="3">
        <v>39.82</v>
      </c>
      <c r="AV91" s="3">
        <v>39.32</v>
      </c>
      <c r="AW91" s="3">
        <v>39.869999999999997</v>
      </c>
      <c r="AX91">
        <v>57.1</v>
      </c>
      <c r="AY91" t="s">
        <v>74</v>
      </c>
      <c r="AZ91" t="s">
        <v>69</v>
      </c>
      <c r="BA91" t="s">
        <v>74</v>
      </c>
      <c r="BB91" t="s">
        <v>74</v>
      </c>
      <c r="BC91" t="s">
        <v>74</v>
      </c>
      <c r="BD91" t="s">
        <v>74</v>
      </c>
      <c r="BE91" t="s">
        <v>74</v>
      </c>
      <c r="BF91">
        <v>6.33</v>
      </c>
      <c r="BG91" s="4">
        <v>0.46539999999999998</v>
      </c>
      <c r="BH91" s="4">
        <v>0.4698</v>
      </c>
      <c r="BI91">
        <v>23.02</v>
      </c>
      <c r="BJ91" s="4">
        <v>0</v>
      </c>
      <c r="BK91" s="4">
        <v>2.8400000000000002E-2</v>
      </c>
    </row>
    <row r="92" spans="1:63" x14ac:dyDescent="0.3">
      <c r="A92" t="s">
        <v>544</v>
      </c>
      <c r="B92" t="s">
        <v>545</v>
      </c>
      <c r="C92" t="s">
        <v>62</v>
      </c>
      <c r="D92" s="1">
        <v>54425100</v>
      </c>
      <c r="E92">
        <v>215873</v>
      </c>
      <c r="F92" s="3">
        <v>27.17</v>
      </c>
      <c r="H92" s="21" t="s">
        <v>125</v>
      </c>
      <c r="I92" t="b">
        <v>0</v>
      </c>
      <c r="J92" t="b">
        <v>0</v>
      </c>
      <c r="K92" s="4">
        <v>-1.5900000000000001E-2</v>
      </c>
      <c r="L92" s="4">
        <v>4.3999999999999997E-2</v>
      </c>
      <c r="M92" s="4">
        <v>1.1867000000000001</v>
      </c>
      <c r="N92" s="4">
        <v>1.1773</v>
      </c>
      <c r="O92" s="4" t="s">
        <v>74</v>
      </c>
      <c r="P92" s="4" t="s">
        <v>74</v>
      </c>
      <c r="Q92" s="3">
        <v>2.76735</v>
      </c>
      <c r="R92" s="3">
        <v>6.125</v>
      </c>
      <c r="S92" s="3">
        <v>28.39695</v>
      </c>
      <c r="T92" s="3">
        <v>29.017600000000002</v>
      </c>
      <c r="U92" s="3">
        <v>39.554349999999999</v>
      </c>
      <c r="V92" s="3">
        <v>39.554349999999999</v>
      </c>
      <c r="W92" t="s">
        <v>82</v>
      </c>
      <c r="X92" s="5">
        <v>44811</v>
      </c>
      <c r="Y92" s="4">
        <v>1.06E-2</v>
      </c>
      <c r="Z92" s="3">
        <v>0.92</v>
      </c>
      <c r="AA92" s="5">
        <v>45281</v>
      </c>
      <c r="AB92" s="3">
        <v>0.21</v>
      </c>
      <c r="AC92" s="4">
        <v>3.3799999999999997E-2</v>
      </c>
      <c r="AD92" t="s">
        <v>74</v>
      </c>
      <c r="AE92" s="4">
        <v>4.2099999999999999E-2</v>
      </c>
      <c r="AF92" t="s">
        <v>74</v>
      </c>
      <c r="AG92">
        <v>-2.52</v>
      </c>
      <c r="AH92" s="4">
        <v>6.4899999999999999E-2</v>
      </c>
      <c r="AI92" s="4">
        <v>0.27279999999999999</v>
      </c>
      <c r="AJ92" s="4">
        <v>0.42830000000000001</v>
      </c>
      <c r="AK92" s="4">
        <v>0.42730000000000001</v>
      </c>
      <c r="AL92" t="s">
        <v>93</v>
      </c>
      <c r="AM92">
        <v>2</v>
      </c>
      <c r="AN92" s="4">
        <v>1</v>
      </c>
      <c r="AO92" s="4">
        <v>1</v>
      </c>
      <c r="AP92" s="4">
        <v>1</v>
      </c>
      <c r="AQ92" s="6">
        <v>0.4</v>
      </c>
      <c r="AR92" s="6">
        <v>0.2</v>
      </c>
      <c r="AS92">
        <v>1099</v>
      </c>
      <c r="AT92" s="3">
        <v>24.91</v>
      </c>
      <c r="AU92" s="3">
        <v>28.38</v>
      </c>
      <c r="AV92" s="3">
        <v>26.85</v>
      </c>
      <c r="AW92" s="3">
        <v>27.58</v>
      </c>
      <c r="AX92">
        <v>58.48</v>
      </c>
      <c r="AY92" t="s">
        <v>74</v>
      </c>
      <c r="AZ92" t="s">
        <v>69</v>
      </c>
      <c r="BA92" t="s">
        <v>74</v>
      </c>
      <c r="BB92" t="s">
        <v>74</v>
      </c>
      <c r="BC92" t="s">
        <v>74</v>
      </c>
      <c r="BD92" t="s">
        <v>74</v>
      </c>
      <c r="BE92" t="s">
        <v>74</v>
      </c>
      <c r="BF92">
        <v>5.37</v>
      </c>
      <c r="BG92" s="4">
        <v>0.19500000000000001</v>
      </c>
      <c r="BH92" s="4">
        <v>0.28889999999999999</v>
      </c>
      <c r="BI92">
        <v>24.24</v>
      </c>
      <c r="BJ92" s="4">
        <v>0.1178</v>
      </c>
      <c r="BK92" s="4">
        <v>0</v>
      </c>
    </row>
    <row r="93" spans="1:63" x14ac:dyDescent="0.3">
      <c r="A93" t="s">
        <v>546</v>
      </c>
      <c r="B93" t="s">
        <v>547</v>
      </c>
      <c r="C93" t="s">
        <v>62</v>
      </c>
      <c r="D93" s="1">
        <v>46360900</v>
      </c>
      <c r="E93" s="2">
        <v>120336</v>
      </c>
      <c r="F93" s="3">
        <v>31.81</v>
      </c>
      <c r="H93" s="21" t="s">
        <v>125</v>
      </c>
      <c r="I93" t="b">
        <v>0</v>
      </c>
      <c r="J93" t="b">
        <v>0</v>
      </c>
      <c r="K93" s="4">
        <v>-1.67E-2</v>
      </c>
      <c r="L93" s="4">
        <v>2.1600000000000001E-2</v>
      </c>
      <c r="M93" s="4">
        <v>0.81169999999999998</v>
      </c>
      <c r="N93" s="4">
        <v>0.80769999999999997</v>
      </c>
      <c r="O93" t="s">
        <v>74</v>
      </c>
      <c r="P93" t="s">
        <v>74</v>
      </c>
      <c r="Q93" s="3">
        <v>2.3979750000000002</v>
      </c>
      <c r="R93" s="3">
        <v>4.6952749999999996</v>
      </c>
      <c r="S93" s="3">
        <v>30.4099</v>
      </c>
      <c r="T93" s="3">
        <v>30.4099</v>
      </c>
      <c r="U93" s="3">
        <v>34.556624999999997</v>
      </c>
      <c r="V93" s="3">
        <v>34.556624999999997</v>
      </c>
      <c r="W93" t="s">
        <v>82</v>
      </c>
      <c r="X93" s="5">
        <v>44811</v>
      </c>
      <c r="Y93" s="4">
        <v>1.06E-2</v>
      </c>
      <c r="Z93" s="3">
        <v>0.65</v>
      </c>
      <c r="AA93" s="5">
        <v>45281</v>
      </c>
      <c r="AB93" s="3">
        <v>0.23</v>
      </c>
      <c r="AC93" s="4">
        <v>2.0500000000000001E-2</v>
      </c>
      <c r="AD93" t="s">
        <v>63</v>
      </c>
      <c r="AE93" s="4">
        <v>4.6699999999999998E-2</v>
      </c>
      <c r="AF93" t="s">
        <v>74</v>
      </c>
      <c r="AG93">
        <v>-2.73</v>
      </c>
      <c r="AH93" s="4">
        <v>0.77849999999999997</v>
      </c>
      <c r="AI93" s="4">
        <v>0.3614</v>
      </c>
      <c r="AJ93" s="4">
        <v>0.47849999999999998</v>
      </c>
      <c r="AK93" s="4">
        <v>0.40699999999999997</v>
      </c>
      <c r="AL93" t="s">
        <v>93</v>
      </c>
      <c r="AM93">
        <v>2</v>
      </c>
      <c r="AN93" s="4">
        <v>1</v>
      </c>
      <c r="AO93" s="4">
        <v>1</v>
      </c>
      <c r="AP93" s="4">
        <v>1</v>
      </c>
      <c r="AQ93" s="6">
        <v>0.4</v>
      </c>
      <c r="AR93" s="6">
        <v>0.2</v>
      </c>
      <c r="AS93">
        <v>1099</v>
      </c>
      <c r="AT93" s="3">
        <v>27.76</v>
      </c>
      <c r="AU93" s="3">
        <v>33.08</v>
      </c>
      <c r="AV93" s="3">
        <v>31.5</v>
      </c>
      <c r="AW93" s="3">
        <v>32.03</v>
      </c>
      <c r="AX93">
        <v>57.05</v>
      </c>
      <c r="AY93" t="s">
        <v>74</v>
      </c>
      <c r="AZ93" t="s">
        <v>69</v>
      </c>
      <c r="BA93" t="s">
        <v>74</v>
      </c>
      <c r="BB93" t="s">
        <v>74</v>
      </c>
      <c r="BC93" t="s">
        <v>74</v>
      </c>
      <c r="BD93" t="s">
        <v>74</v>
      </c>
      <c r="BE93" t="s">
        <v>74</v>
      </c>
      <c r="BF93">
        <v>5.34</v>
      </c>
      <c r="BG93" s="4">
        <v>0.16350000000000001</v>
      </c>
      <c r="BH93" s="4">
        <v>0.28510000000000002</v>
      </c>
      <c r="BI93">
        <v>7.85</v>
      </c>
      <c r="BJ93" s="4">
        <v>0</v>
      </c>
      <c r="BK93" s="4">
        <v>0</v>
      </c>
    </row>
    <row r="94" spans="1:63" x14ac:dyDescent="0.3">
      <c r="A94" t="s">
        <v>527</v>
      </c>
      <c r="B94" t="s">
        <v>528</v>
      </c>
      <c r="C94" t="s">
        <v>62</v>
      </c>
      <c r="D94" s="1">
        <v>35796800</v>
      </c>
      <c r="E94" s="2">
        <v>114683</v>
      </c>
      <c r="F94" s="3">
        <v>27.41</v>
      </c>
      <c r="H94" s="21" t="s">
        <v>125</v>
      </c>
      <c r="I94" t="b">
        <v>0</v>
      </c>
      <c r="J94" t="b">
        <v>0</v>
      </c>
      <c r="K94" s="4">
        <v>-8.9999999999999993E-3</v>
      </c>
      <c r="L94" s="4">
        <v>1.15E-2</v>
      </c>
      <c r="M94" s="4">
        <v>0.68630000000000002</v>
      </c>
      <c r="N94" s="4">
        <v>0.68940000000000001</v>
      </c>
      <c r="O94" t="s">
        <v>74</v>
      </c>
      <c r="P94" t="s">
        <v>74</v>
      </c>
      <c r="Q94" s="3">
        <v>-0.687975</v>
      </c>
      <c r="R94" s="3">
        <v>-1.4117999999999999</v>
      </c>
      <c r="S94" s="3">
        <v>21.474074999999999</v>
      </c>
      <c r="T94" s="3">
        <v>22.270624999999999</v>
      </c>
      <c r="U94" s="3">
        <v>28.602399999999999</v>
      </c>
      <c r="V94" s="3">
        <v>28.602399999999999</v>
      </c>
      <c r="W94" t="s">
        <v>82</v>
      </c>
      <c r="X94" s="5">
        <v>44782</v>
      </c>
      <c r="Y94" s="4">
        <v>1.06E-2</v>
      </c>
      <c r="Z94" s="3">
        <v>0.64</v>
      </c>
      <c r="AA94" s="5">
        <v>45281</v>
      </c>
      <c r="AB94" s="3">
        <v>0.27</v>
      </c>
      <c r="AC94" s="4">
        <v>2.3199999999999998E-2</v>
      </c>
      <c r="AD94" t="s">
        <v>63</v>
      </c>
      <c r="AE94" s="4">
        <v>3.2899999999999999E-2</v>
      </c>
      <c r="AF94">
        <v>0.04</v>
      </c>
      <c r="AG94">
        <v>-1.95</v>
      </c>
      <c r="AH94" s="4">
        <v>0.19700000000000001</v>
      </c>
      <c r="AI94" s="4">
        <v>0.20519999999999999</v>
      </c>
      <c r="AJ94" s="4">
        <v>0.2384</v>
      </c>
      <c r="AK94" s="4">
        <v>0.2767</v>
      </c>
      <c r="AL94" t="s">
        <v>93</v>
      </c>
      <c r="AM94">
        <v>2</v>
      </c>
      <c r="AN94" s="4">
        <v>1</v>
      </c>
      <c r="AO94" s="4">
        <v>1</v>
      </c>
      <c r="AP94" s="4">
        <v>1</v>
      </c>
      <c r="AQ94" s="6">
        <v>0.4</v>
      </c>
      <c r="AR94" s="6">
        <v>0.2</v>
      </c>
      <c r="AS94">
        <v>1099</v>
      </c>
      <c r="AT94" s="3">
        <v>26.9</v>
      </c>
      <c r="AU94" s="3">
        <v>28.73</v>
      </c>
      <c r="AV94" s="3">
        <v>27.17</v>
      </c>
      <c r="AW94" s="3">
        <v>27.71</v>
      </c>
      <c r="AX94">
        <v>53.19</v>
      </c>
      <c r="AY94" t="s">
        <v>74</v>
      </c>
      <c r="AZ94" t="s">
        <v>69</v>
      </c>
      <c r="BA94" t="s">
        <v>74</v>
      </c>
      <c r="BB94" t="s">
        <v>74</v>
      </c>
      <c r="BC94" t="s">
        <v>74</v>
      </c>
      <c r="BD94" t="s">
        <v>74</v>
      </c>
      <c r="BE94" t="s">
        <v>74</v>
      </c>
      <c r="BF94">
        <v>5.39</v>
      </c>
      <c r="BG94" s="4">
        <v>0.20130000000000001</v>
      </c>
      <c r="BH94" s="4">
        <v>0.29039999999999999</v>
      </c>
      <c r="BI94">
        <v>0.4</v>
      </c>
      <c r="BJ94" s="4">
        <v>0</v>
      </c>
      <c r="BK94" s="4">
        <v>0</v>
      </c>
    </row>
    <row r="95" spans="1:63" x14ac:dyDescent="0.3">
      <c r="A95" t="s">
        <v>104</v>
      </c>
      <c r="B95" t="s">
        <v>105</v>
      </c>
      <c r="C95" t="s">
        <v>62</v>
      </c>
      <c r="D95" s="1">
        <v>3304560000</v>
      </c>
      <c r="E95" s="2">
        <v>126465484</v>
      </c>
      <c r="F95" s="3">
        <v>13.45</v>
      </c>
      <c r="G95" s="21" t="b">
        <v>1</v>
      </c>
      <c r="H95" s="21" t="s">
        <v>468</v>
      </c>
      <c r="I95" t="b">
        <v>0</v>
      </c>
      <c r="J95" t="b">
        <v>0</v>
      </c>
      <c r="K95" s="4">
        <v>-5.8999999999999999E-3</v>
      </c>
      <c r="L95" s="4">
        <v>-0.1321</v>
      </c>
      <c r="M95" s="4">
        <v>-0.73609999999999998</v>
      </c>
      <c r="N95" s="4">
        <v>-0.73540000000000005</v>
      </c>
      <c r="O95" s="4">
        <v>-0.4289</v>
      </c>
      <c r="P95" s="4">
        <v>-0.61370000000000002</v>
      </c>
      <c r="Q95" s="3">
        <v>157.02911499999999</v>
      </c>
      <c r="R95" s="3">
        <v>208.05148</v>
      </c>
      <c r="S95" s="3">
        <v>4795.1658420000003</v>
      </c>
      <c r="T95" s="3">
        <v>4981.2554419999997</v>
      </c>
      <c r="U95" s="3">
        <v>4809.393849</v>
      </c>
      <c r="V95" s="3">
        <v>4809.393849</v>
      </c>
      <c r="W95" t="s">
        <v>115</v>
      </c>
      <c r="X95" s="5">
        <v>40218</v>
      </c>
      <c r="Y95" s="4">
        <v>9.4999999999999998E-3</v>
      </c>
      <c r="Z95" s="3">
        <v>1.08</v>
      </c>
      <c r="AA95" s="5">
        <v>45280</v>
      </c>
      <c r="AB95" s="3">
        <v>0.28000000000000003</v>
      </c>
      <c r="AC95" s="4">
        <v>8.0100000000000005E-2</v>
      </c>
      <c r="AD95" t="s">
        <v>63</v>
      </c>
      <c r="AE95" s="4">
        <v>9.1600000000000001E-2</v>
      </c>
      <c r="AF95" t="s">
        <v>74</v>
      </c>
      <c r="AG95">
        <v>-2.89</v>
      </c>
      <c r="AH95" s="4">
        <v>1.4479</v>
      </c>
      <c r="AI95" s="4">
        <v>0.33500000000000002</v>
      </c>
      <c r="AJ95" s="4">
        <v>0.45190000000000002</v>
      </c>
      <c r="AK95" s="4">
        <v>0.47799999999999998</v>
      </c>
      <c r="AL95" t="s">
        <v>83</v>
      </c>
      <c r="AM95" s="2">
        <v>30</v>
      </c>
      <c r="AN95" s="4">
        <v>0.74909999999999999</v>
      </c>
      <c r="AO95" s="4">
        <v>1.0102</v>
      </c>
      <c r="AP95" s="4">
        <v>0.99990000000000001</v>
      </c>
      <c r="AQ95" s="6">
        <v>0.4</v>
      </c>
      <c r="AR95" s="6">
        <v>0.2</v>
      </c>
      <c r="AS95">
        <v>1099</v>
      </c>
      <c r="AT95" s="3">
        <v>12.38</v>
      </c>
      <c r="AU95" s="3">
        <v>16.47</v>
      </c>
      <c r="AV95" s="3">
        <v>13.25</v>
      </c>
      <c r="AW95" s="3">
        <v>13.64</v>
      </c>
      <c r="AX95">
        <v>33.82</v>
      </c>
      <c r="AY95" t="s">
        <v>65</v>
      </c>
      <c r="AZ95" t="s">
        <v>65</v>
      </c>
      <c r="BA95" t="s">
        <v>70</v>
      </c>
      <c r="BB95" t="s">
        <v>71</v>
      </c>
      <c r="BC95" t="s">
        <v>65</v>
      </c>
      <c r="BD95" t="s">
        <v>68</v>
      </c>
      <c r="BE95" t="s">
        <v>70</v>
      </c>
      <c r="BF95">
        <v>5.72</v>
      </c>
      <c r="BG95" s="4">
        <v>0.57140000000000002</v>
      </c>
      <c r="BH95" s="4">
        <v>0.34189999999999998</v>
      </c>
      <c r="BI95">
        <v>0</v>
      </c>
      <c r="BJ95" s="4">
        <v>0</v>
      </c>
      <c r="BK95" s="4">
        <v>0</v>
      </c>
    </row>
    <row r="96" spans="1:63" x14ac:dyDescent="0.3">
      <c r="A96" t="s">
        <v>149</v>
      </c>
      <c r="B96" t="s">
        <v>150</v>
      </c>
      <c r="C96" t="s">
        <v>62</v>
      </c>
      <c r="D96" s="1">
        <v>713771000</v>
      </c>
      <c r="E96" s="2">
        <v>29394104</v>
      </c>
      <c r="F96" s="3">
        <v>8.6</v>
      </c>
      <c r="G96" s="21" t="b">
        <v>1</v>
      </c>
      <c r="H96" s="21" t="s">
        <v>468</v>
      </c>
      <c r="I96" t="b">
        <v>0</v>
      </c>
      <c r="J96" t="b">
        <v>0</v>
      </c>
      <c r="K96" s="4">
        <v>-8.0999999999999996E-3</v>
      </c>
      <c r="L96" s="4">
        <v>-0.12379999999999999</v>
      </c>
      <c r="M96" s="4">
        <v>-0.46029999999999999</v>
      </c>
      <c r="N96" s="4">
        <v>-0.45610000000000001</v>
      </c>
      <c r="O96" s="4">
        <v>-0.3266</v>
      </c>
      <c r="P96" s="4">
        <v>-0.47760000000000002</v>
      </c>
      <c r="Q96" s="3">
        <v>-16.629059999999999</v>
      </c>
      <c r="R96" s="3">
        <v>27.954205000000002</v>
      </c>
      <c r="S96" s="3">
        <v>143.71735200000001</v>
      </c>
      <c r="T96" s="3">
        <v>148.12370200000001</v>
      </c>
      <c r="U96" s="3">
        <v>789.72434099999998</v>
      </c>
      <c r="V96" s="3">
        <v>789.72434099999998</v>
      </c>
      <c r="W96" t="s">
        <v>115</v>
      </c>
      <c r="X96" s="5">
        <v>39989</v>
      </c>
      <c r="Y96" s="4">
        <v>8.9999999999999993E-3</v>
      </c>
      <c r="Z96" s="3">
        <v>0.61</v>
      </c>
      <c r="AA96" s="5">
        <v>45280</v>
      </c>
      <c r="AB96" s="3">
        <v>0.18</v>
      </c>
      <c r="AC96" s="4">
        <v>7.1199999999999999E-2</v>
      </c>
      <c r="AD96" t="s">
        <v>63</v>
      </c>
      <c r="AE96" s="4">
        <v>1.7999999999999999E-2</v>
      </c>
      <c r="AF96" t="s">
        <v>74</v>
      </c>
      <c r="AG96">
        <v>-2.6</v>
      </c>
      <c r="AH96" s="4">
        <v>3.3492999999999999</v>
      </c>
      <c r="AI96" s="4">
        <v>0.27910000000000001</v>
      </c>
      <c r="AJ96" s="4">
        <v>0.35489999999999999</v>
      </c>
      <c r="AK96" s="4">
        <v>0.35799999999999998</v>
      </c>
      <c r="AL96" t="s">
        <v>83</v>
      </c>
      <c r="AM96">
        <v>22</v>
      </c>
      <c r="AN96" s="4">
        <v>0.83509999999999995</v>
      </c>
      <c r="AO96" s="4">
        <v>1.1825000000000001</v>
      </c>
      <c r="AP96" s="4">
        <v>0.99980000000000002</v>
      </c>
      <c r="AQ96" s="6">
        <v>0.4</v>
      </c>
      <c r="AR96" s="6">
        <v>0.2</v>
      </c>
      <c r="AS96">
        <v>1099</v>
      </c>
      <c r="AT96" s="3">
        <v>8.15</v>
      </c>
      <c r="AU96" s="3">
        <v>10.029999999999999</v>
      </c>
      <c r="AV96" s="3">
        <v>8.51</v>
      </c>
      <c r="AW96" s="3">
        <v>8.7100000000000009</v>
      </c>
      <c r="AX96">
        <v>32.43</v>
      </c>
      <c r="AY96" t="s">
        <v>65</v>
      </c>
      <c r="AZ96" t="s">
        <v>65</v>
      </c>
      <c r="BA96" t="s">
        <v>68</v>
      </c>
      <c r="BB96" t="s">
        <v>66</v>
      </c>
      <c r="BC96" t="s">
        <v>65</v>
      </c>
      <c r="BD96" t="s">
        <v>70</v>
      </c>
      <c r="BE96" t="s">
        <v>70</v>
      </c>
      <c r="BF96">
        <v>5.72</v>
      </c>
      <c r="BG96" s="4">
        <v>0.57140000000000002</v>
      </c>
      <c r="BH96" s="4">
        <v>0.34189999999999998</v>
      </c>
      <c r="BI96">
        <v>0</v>
      </c>
      <c r="BJ96" s="4">
        <v>0</v>
      </c>
      <c r="BK96" s="4">
        <v>0</v>
      </c>
    </row>
    <row r="97" spans="1:63" x14ac:dyDescent="0.3">
      <c r="A97" t="s">
        <v>170</v>
      </c>
      <c r="B97" t="s">
        <v>171</v>
      </c>
      <c r="C97" t="s">
        <v>62</v>
      </c>
      <c r="D97" s="1">
        <v>399244000</v>
      </c>
      <c r="E97" s="2">
        <v>7411911</v>
      </c>
      <c r="F97" s="3">
        <v>18.39</v>
      </c>
      <c r="G97" s="21" t="b">
        <v>1</v>
      </c>
      <c r="H97" s="21" t="s">
        <v>468</v>
      </c>
      <c r="I97" t="b">
        <v>0</v>
      </c>
      <c r="J97" t="b">
        <v>0</v>
      </c>
      <c r="K97" s="4">
        <v>-1.9699999999999999E-2</v>
      </c>
      <c r="L97" s="4">
        <v>-0.1653</v>
      </c>
      <c r="M97" s="4">
        <v>-0.28789999999999999</v>
      </c>
      <c r="N97" s="4">
        <v>-0.28260000000000002</v>
      </c>
      <c r="O97" s="4">
        <v>-0.28179999999999999</v>
      </c>
      <c r="P97" s="4">
        <v>-0.42580000000000001</v>
      </c>
      <c r="Q97" s="3">
        <v>1.954715</v>
      </c>
      <c r="R97" s="3">
        <v>57.01925</v>
      </c>
      <c r="S97" s="3">
        <v>-191.25747999999999</v>
      </c>
      <c r="T97" s="3">
        <v>-182.98165</v>
      </c>
      <c r="U97" s="3">
        <v>257.98665999999997</v>
      </c>
      <c r="V97" s="3">
        <v>257.98665999999997</v>
      </c>
      <c r="W97" t="s">
        <v>115</v>
      </c>
      <c r="X97" s="5">
        <v>40220</v>
      </c>
      <c r="Y97" s="4">
        <v>9.4999999999999998E-3</v>
      </c>
      <c r="Z97" s="3">
        <v>0.99</v>
      </c>
      <c r="AA97" s="5">
        <v>45280</v>
      </c>
      <c r="AB97" s="3">
        <v>0.25</v>
      </c>
      <c r="AC97" s="4">
        <v>5.3900000000000003E-2</v>
      </c>
      <c r="AD97" t="s">
        <v>63</v>
      </c>
      <c r="AE97" s="4">
        <v>2.1700000000000001E-2</v>
      </c>
      <c r="AF97" t="s">
        <v>74</v>
      </c>
      <c r="AG97">
        <v>-2.37</v>
      </c>
      <c r="AH97" s="4">
        <v>1.5032000000000001</v>
      </c>
      <c r="AI97" s="4">
        <v>0.248</v>
      </c>
      <c r="AJ97" s="4">
        <v>0.31380000000000002</v>
      </c>
      <c r="AK97" s="4">
        <v>0.3049</v>
      </c>
      <c r="AL97" t="s">
        <v>83</v>
      </c>
      <c r="AM97">
        <v>13</v>
      </c>
      <c r="AN97" s="4">
        <v>1.0757000000000001</v>
      </c>
      <c r="AO97" s="4">
        <v>1</v>
      </c>
      <c r="AP97" s="4">
        <v>1</v>
      </c>
      <c r="AQ97" s="6">
        <v>0.4</v>
      </c>
      <c r="AR97" s="6">
        <v>0.2</v>
      </c>
      <c r="AS97">
        <v>1099</v>
      </c>
      <c r="AT97" s="3">
        <v>17.66</v>
      </c>
      <c r="AU97" s="3">
        <v>21.32</v>
      </c>
      <c r="AV97" s="3">
        <v>18.260000000000002</v>
      </c>
      <c r="AW97" s="3">
        <v>18.579999999999998</v>
      </c>
      <c r="AX97">
        <v>27.23</v>
      </c>
      <c r="AY97" t="s">
        <v>65</v>
      </c>
      <c r="AZ97" t="s">
        <v>65</v>
      </c>
      <c r="BA97" t="s">
        <v>68</v>
      </c>
      <c r="BB97" t="s">
        <v>70</v>
      </c>
      <c r="BC97" t="s">
        <v>65</v>
      </c>
      <c r="BD97" t="s">
        <v>68</v>
      </c>
      <c r="BE97" t="s">
        <v>70</v>
      </c>
      <c r="BF97">
        <v>5.72</v>
      </c>
      <c r="BG97">
        <v>0.57140000000000002</v>
      </c>
      <c r="BH97">
        <v>0.34189999999999998</v>
      </c>
      <c r="BI97">
        <v>0</v>
      </c>
      <c r="BJ97">
        <v>0</v>
      </c>
      <c r="BK97">
        <v>0</v>
      </c>
    </row>
    <row r="98" spans="1:63" x14ac:dyDescent="0.3">
      <c r="A98" t="s">
        <v>234</v>
      </c>
      <c r="B98" t="s">
        <v>235</v>
      </c>
      <c r="C98" t="s">
        <v>62</v>
      </c>
      <c r="D98" s="1">
        <v>133053000</v>
      </c>
      <c r="E98" s="2">
        <v>1126114</v>
      </c>
      <c r="F98" s="3">
        <v>30.22</v>
      </c>
      <c r="G98" s="21" t="b">
        <v>1</v>
      </c>
      <c r="H98" s="21" t="s">
        <v>468</v>
      </c>
      <c r="I98" t="b">
        <v>0</v>
      </c>
      <c r="J98" t="b">
        <v>0</v>
      </c>
      <c r="K98" s="4">
        <v>1.21E-2</v>
      </c>
      <c r="L98" s="4">
        <v>-0.32</v>
      </c>
      <c r="M98" s="4">
        <v>-0.42020000000000002</v>
      </c>
      <c r="N98" s="4">
        <v>-0.41639999999999999</v>
      </c>
      <c r="O98" s="4">
        <v>-0.28070000000000001</v>
      </c>
      <c r="P98" s="4">
        <v>-0.49890000000000001</v>
      </c>
      <c r="Q98" s="3">
        <v>29.456189999999999</v>
      </c>
      <c r="R98" s="3">
        <v>32.532389999999999</v>
      </c>
      <c r="S98" s="3">
        <v>38.610298</v>
      </c>
      <c r="T98" s="3">
        <v>38.610298</v>
      </c>
      <c r="U98" s="3">
        <v>6.2797270000000003</v>
      </c>
      <c r="V98" s="3">
        <v>6.2797270000000003</v>
      </c>
      <c r="W98" t="s">
        <v>115</v>
      </c>
      <c r="X98" s="5">
        <v>40220</v>
      </c>
      <c r="Y98" s="4">
        <v>9.4999999999999998E-3</v>
      </c>
      <c r="Z98" s="3">
        <v>1.49</v>
      </c>
      <c r="AA98" s="5">
        <v>45280</v>
      </c>
      <c r="AB98" s="3">
        <v>0.49</v>
      </c>
      <c r="AC98" s="4">
        <v>5.16E-2</v>
      </c>
      <c r="AD98" t="s">
        <v>63</v>
      </c>
      <c r="AE98" s="4">
        <v>6.5100000000000005E-2</v>
      </c>
      <c r="AF98" t="s">
        <v>74</v>
      </c>
      <c r="AG98">
        <v>-3.07</v>
      </c>
      <c r="AH98" s="4">
        <v>3.0045999999999999</v>
      </c>
      <c r="AI98" s="4">
        <v>0.70120000000000005</v>
      </c>
      <c r="AJ98" s="4">
        <v>0.73899999999999999</v>
      </c>
      <c r="AK98" s="4">
        <v>0.63319999999999999</v>
      </c>
      <c r="AL98" t="s">
        <v>83</v>
      </c>
      <c r="AM98">
        <v>4</v>
      </c>
      <c r="AN98" s="4">
        <v>1.0001</v>
      </c>
      <c r="AO98" s="4">
        <v>1.0001</v>
      </c>
      <c r="AP98" s="4">
        <v>1.0001</v>
      </c>
      <c r="AQ98" s="6">
        <v>0.4</v>
      </c>
      <c r="AR98" s="6">
        <v>0.2</v>
      </c>
      <c r="AS98">
        <v>1099</v>
      </c>
      <c r="AT98" s="3">
        <v>25.54</v>
      </c>
      <c r="AU98" s="3">
        <v>42.98</v>
      </c>
      <c r="AV98" s="3">
        <v>29.3</v>
      </c>
      <c r="AW98" s="3">
        <v>30.69</v>
      </c>
      <c r="AX98">
        <v>33.9</v>
      </c>
      <c r="AY98" t="s">
        <v>68</v>
      </c>
      <c r="AZ98" t="s">
        <v>65</v>
      </c>
      <c r="BA98" t="s">
        <v>65</v>
      </c>
      <c r="BB98" t="s">
        <v>67</v>
      </c>
      <c r="BC98" t="s">
        <v>65</v>
      </c>
      <c r="BD98" t="s">
        <v>68</v>
      </c>
      <c r="BE98" t="s">
        <v>70</v>
      </c>
      <c r="BF98" t="s">
        <v>74</v>
      </c>
      <c r="BG98" s="4" t="s">
        <v>74</v>
      </c>
      <c r="BH98" s="4" t="s">
        <v>74</v>
      </c>
      <c r="BI98" t="s">
        <v>74</v>
      </c>
      <c r="BJ98" s="4" t="s">
        <v>74</v>
      </c>
      <c r="BK98" s="4" t="s">
        <v>74</v>
      </c>
    </row>
    <row r="99" spans="1:63" x14ac:dyDescent="0.3">
      <c r="A99" t="s">
        <v>417</v>
      </c>
      <c r="B99" t="s">
        <v>418</v>
      </c>
      <c r="C99" t="s">
        <v>62</v>
      </c>
      <c r="D99" s="1">
        <v>2995700</v>
      </c>
      <c r="E99">
        <v>8677</v>
      </c>
      <c r="F99" s="3">
        <v>13.46</v>
      </c>
      <c r="G99" s="21" t="b">
        <v>1</v>
      </c>
      <c r="H99" s="21" t="s">
        <v>468</v>
      </c>
      <c r="I99" t="b">
        <v>0</v>
      </c>
      <c r="J99" t="b">
        <v>0</v>
      </c>
      <c r="K99" s="4">
        <v>5.1000000000000004E-3</v>
      </c>
      <c r="L99" s="4">
        <v>-0.24970000000000001</v>
      </c>
      <c r="M99" s="4">
        <v>-0.38379999999999997</v>
      </c>
      <c r="N99" s="4">
        <v>-0.37309999999999999</v>
      </c>
      <c r="O99" s="4">
        <v>-0.34720000000000001</v>
      </c>
      <c r="P99" s="4">
        <v>-0.49730000000000002</v>
      </c>
      <c r="Q99" s="3">
        <v>0.13106599999999999</v>
      </c>
      <c r="R99" s="3">
        <v>-0.37160799999999999</v>
      </c>
      <c r="S99" s="3">
        <v>-4.7260900000000001</v>
      </c>
      <c r="T99" s="3">
        <v>-4.7260900000000001</v>
      </c>
      <c r="U99" s="3">
        <v>-1.6695000000000002E-2</v>
      </c>
      <c r="V99" s="3">
        <v>-1.6695000000000002E-2</v>
      </c>
      <c r="W99" t="s">
        <v>115</v>
      </c>
      <c r="X99" s="5">
        <v>40220</v>
      </c>
      <c r="Y99" s="4">
        <v>9.4999999999999998E-3</v>
      </c>
      <c r="Z99" s="3">
        <v>0.52</v>
      </c>
      <c r="AA99" s="5">
        <v>45280</v>
      </c>
      <c r="AB99" s="3">
        <v>0.18</v>
      </c>
      <c r="AC99" s="4">
        <v>3.9600000000000003E-2</v>
      </c>
      <c r="AD99" t="s">
        <v>63</v>
      </c>
      <c r="AE99" s="4">
        <v>2.3E-2</v>
      </c>
      <c r="AF99" t="s">
        <v>74</v>
      </c>
      <c r="AG99">
        <v>-2.99</v>
      </c>
      <c r="AH99" s="4">
        <v>2.7044000000000001</v>
      </c>
      <c r="AI99" s="4">
        <v>0.53810000000000002</v>
      </c>
      <c r="AJ99" s="4">
        <v>0.56730000000000003</v>
      </c>
      <c r="AK99" s="4">
        <v>0.52510000000000001</v>
      </c>
      <c r="AL99" t="s">
        <v>83</v>
      </c>
      <c r="AM99">
        <v>1</v>
      </c>
      <c r="AN99" s="4">
        <v>1</v>
      </c>
      <c r="AO99" s="4">
        <v>1</v>
      </c>
      <c r="AP99" s="4">
        <v>1</v>
      </c>
      <c r="AQ99" s="6">
        <v>0.4</v>
      </c>
      <c r="AR99" s="6">
        <v>0.2</v>
      </c>
      <c r="AS99">
        <v>1099</v>
      </c>
      <c r="AT99" s="3">
        <v>12.06</v>
      </c>
      <c r="AU99" s="3">
        <v>17.27</v>
      </c>
      <c r="AV99" s="3">
        <v>13.31</v>
      </c>
      <c r="AW99" s="3">
        <v>13.56</v>
      </c>
      <c r="AX99">
        <v>34.06</v>
      </c>
      <c r="AY99" t="s">
        <v>67</v>
      </c>
      <c r="AZ99" t="s">
        <v>65</v>
      </c>
      <c r="BA99" t="s">
        <v>65</v>
      </c>
      <c r="BB99" t="s">
        <v>67</v>
      </c>
      <c r="BC99" t="s">
        <v>68</v>
      </c>
      <c r="BD99" t="s">
        <v>66</v>
      </c>
      <c r="BE99" t="s">
        <v>66</v>
      </c>
      <c r="BF99" t="s">
        <v>74</v>
      </c>
      <c r="BG99" s="4" t="s">
        <v>74</v>
      </c>
      <c r="BH99" s="4" t="s">
        <v>74</v>
      </c>
      <c r="BI99" t="s">
        <v>74</v>
      </c>
      <c r="BJ99" s="4" t="s">
        <v>74</v>
      </c>
      <c r="BK99" s="4" t="s">
        <v>74</v>
      </c>
    </row>
    <row r="100" spans="1:63" x14ac:dyDescent="0.3">
      <c r="A100" t="s">
        <v>79</v>
      </c>
      <c r="B100" t="s">
        <v>80</v>
      </c>
      <c r="C100" t="s">
        <v>62</v>
      </c>
      <c r="D100" s="1">
        <v>20575300000</v>
      </c>
      <c r="E100" s="2">
        <v>101777563</v>
      </c>
      <c r="F100" s="3">
        <v>50.7</v>
      </c>
      <c r="H100" s="21" t="s">
        <v>81</v>
      </c>
      <c r="I100" t="b">
        <v>0</v>
      </c>
      <c r="J100" t="b">
        <v>0</v>
      </c>
      <c r="K100" s="4">
        <v>7.0000000000000001E-3</v>
      </c>
      <c r="L100" s="4">
        <v>0.14680000000000001</v>
      </c>
      <c r="M100" s="4">
        <v>1.98</v>
      </c>
      <c r="N100" s="4">
        <v>1.98</v>
      </c>
      <c r="O100" s="4">
        <v>4.8399999999999999E-2</v>
      </c>
      <c r="P100" s="4">
        <v>0.41770000000000002</v>
      </c>
      <c r="Q100" s="3">
        <v>237.45702</v>
      </c>
      <c r="R100" s="3">
        <v>-1209.6275000000001</v>
      </c>
      <c r="S100" s="3">
        <v>-5848.3725299999996</v>
      </c>
      <c r="T100" s="3">
        <v>-5688.5904899999996</v>
      </c>
      <c r="U100" s="3">
        <v>4927.2260749999996</v>
      </c>
      <c r="V100" s="3">
        <v>4927.2260749999996</v>
      </c>
      <c r="W100" t="s">
        <v>82</v>
      </c>
      <c r="X100" s="5">
        <v>40218</v>
      </c>
      <c r="Y100" s="4">
        <v>8.8000000000000005E-3</v>
      </c>
      <c r="Z100" s="3">
        <v>0.64</v>
      </c>
      <c r="AA100" s="5">
        <v>45280</v>
      </c>
      <c r="AB100" s="3">
        <v>0.22</v>
      </c>
      <c r="AC100" s="4">
        <v>1.26E-2</v>
      </c>
      <c r="AD100" t="s">
        <v>63</v>
      </c>
      <c r="AE100" s="4">
        <v>8.8599999999999998E-2</v>
      </c>
      <c r="AF100" t="s">
        <v>74</v>
      </c>
      <c r="AG100">
        <v>3.45</v>
      </c>
      <c r="AH100" s="4">
        <v>1.5452999999999999</v>
      </c>
      <c r="AI100" s="4">
        <v>0.33229999999999998</v>
      </c>
      <c r="AJ100" s="4">
        <v>0.4491</v>
      </c>
      <c r="AK100" s="4">
        <v>0.47710000000000002</v>
      </c>
      <c r="AL100" t="s">
        <v>83</v>
      </c>
      <c r="AM100">
        <v>131</v>
      </c>
      <c r="AN100" s="4">
        <v>0.55689999999999995</v>
      </c>
      <c r="AO100" s="4">
        <v>0.62609999999999999</v>
      </c>
      <c r="AP100" s="4">
        <v>0.88819999999999999</v>
      </c>
      <c r="AQ100" s="6">
        <v>0.4</v>
      </c>
      <c r="AR100" s="6">
        <v>0.2</v>
      </c>
      <c r="AS100">
        <v>1099</v>
      </c>
      <c r="AT100" s="3">
        <v>41.22</v>
      </c>
      <c r="AU100" s="3">
        <v>53.99</v>
      </c>
      <c r="AV100" s="3">
        <v>49.96</v>
      </c>
      <c r="AW100" s="3">
        <v>51.48</v>
      </c>
      <c r="AX100">
        <v>66.45</v>
      </c>
      <c r="AY100" t="s">
        <v>64</v>
      </c>
      <c r="AZ100" t="s">
        <v>68</v>
      </c>
      <c r="BA100" t="s">
        <v>67</v>
      </c>
      <c r="BB100" t="s">
        <v>71</v>
      </c>
      <c r="BC100" t="s">
        <v>70</v>
      </c>
      <c r="BD100" t="s">
        <v>69</v>
      </c>
      <c r="BE100" t="s">
        <v>68</v>
      </c>
      <c r="BF100">
        <v>6.17</v>
      </c>
      <c r="BG100" s="4">
        <v>0.42770000000000002</v>
      </c>
      <c r="BH100" s="4">
        <v>0.43259999999999998</v>
      </c>
      <c r="BI100">
        <v>48.91</v>
      </c>
      <c r="BJ100" s="4">
        <v>3.3000000000000002E-2</v>
      </c>
      <c r="BK100" s="4">
        <v>3.7400000000000003E-2</v>
      </c>
    </row>
    <row r="101" spans="1:63" x14ac:dyDescent="0.3">
      <c r="A101" t="s">
        <v>96</v>
      </c>
      <c r="B101" t="s">
        <v>97</v>
      </c>
      <c r="C101" t="s">
        <v>62</v>
      </c>
      <c r="D101" s="1">
        <v>3419380000</v>
      </c>
      <c r="E101" s="2">
        <v>7555850</v>
      </c>
      <c r="F101" s="3">
        <v>54.74</v>
      </c>
      <c r="H101" s="21" t="s">
        <v>81</v>
      </c>
      <c r="I101" t="b">
        <v>0</v>
      </c>
      <c r="J101" t="b">
        <v>0</v>
      </c>
      <c r="K101" s="4">
        <v>8.3000000000000001E-3</v>
      </c>
      <c r="L101" s="4">
        <v>0.1386</v>
      </c>
      <c r="M101" s="4">
        <v>0.68520000000000003</v>
      </c>
      <c r="N101" s="4">
        <v>0.67390000000000005</v>
      </c>
      <c r="O101" s="4">
        <v>0.13550000000000001</v>
      </c>
      <c r="P101" s="4">
        <v>0.26989999999999997</v>
      </c>
      <c r="Q101" s="3">
        <v>290.64816999999999</v>
      </c>
      <c r="R101" s="3">
        <v>336.62103000000002</v>
      </c>
      <c r="S101" s="3">
        <v>90.676770000000005</v>
      </c>
      <c r="T101" s="3">
        <v>63.983539999999998</v>
      </c>
      <c r="U101" s="3">
        <v>791.57943999999998</v>
      </c>
      <c r="V101" s="3">
        <v>791.57943999999998</v>
      </c>
      <c r="W101" t="s">
        <v>82</v>
      </c>
      <c r="X101" s="5">
        <v>39989</v>
      </c>
      <c r="Y101" s="4">
        <v>9.1999999999999998E-3</v>
      </c>
      <c r="Z101" s="3">
        <v>0.4</v>
      </c>
      <c r="AA101" s="5">
        <v>45280</v>
      </c>
      <c r="AB101" s="3">
        <v>0.12</v>
      </c>
      <c r="AC101" s="4">
        <v>7.3000000000000001E-3</v>
      </c>
      <c r="AD101" t="s">
        <v>63</v>
      </c>
      <c r="AE101" s="4">
        <v>5.67E-2</v>
      </c>
      <c r="AF101" t="s">
        <v>74</v>
      </c>
      <c r="AG101">
        <v>3.08</v>
      </c>
      <c r="AH101" s="4">
        <v>3.9224000000000001</v>
      </c>
      <c r="AI101" s="4">
        <v>0.27529999999999999</v>
      </c>
      <c r="AJ101" s="4">
        <v>0.35299999999999998</v>
      </c>
      <c r="AK101" s="4">
        <v>0.36170000000000002</v>
      </c>
      <c r="AL101" t="s">
        <v>83</v>
      </c>
      <c r="AM101" s="2">
        <v>1000</v>
      </c>
      <c r="AN101" s="4">
        <v>0.64790000000000003</v>
      </c>
      <c r="AO101" s="4">
        <v>0.74939999999999996</v>
      </c>
      <c r="AP101" s="4">
        <v>0.99519999999999997</v>
      </c>
      <c r="AQ101" s="6">
        <v>0.4</v>
      </c>
      <c r="AR101" s="6">
        <v>0.2</v>
      </c>
      <c r="AS101">
        <v>1099</v>
      </c>
      <c r="AT101" s="3">
        <v>46.86</v>
      </c>
      <c r="AU101" s="3">
        <v>57.18</v>
      </c>
      <c r="AV101" s="3">
        <v>54.09</v>
      </c>
      <c r="AW101" s="3">
        <v>55.36</v>
      </c>
      <c r="AX101">
        <v>67.66</v>
      </c>
      <c r="AY101" t="s">
        <v>65</v>
      </c>
      <c r="AZ101" t="s">
        <v>65</v>
      </c>
      <c r="BA101" t="s">
        <v>67</v>
      </c>
      <c r="BB101" t="s">
        <v>66</v>
      </c>
      <c r="BC101" t="s">
        <v>65</v>
      </c>
      <c r="BD101" t="s">
        <v>66</v>
      </c>
      <c r="BE101" t="s">
        <v>65</v>
      </c>
      <c r="BF101">
        <v>6.53</v>
      </c>
      <c r="BG101" s="4">
        <v>0.58489999999999998</v>
      </c>
      <c r="BH101" s="4">
        <v>0.5282</v>
      </c>
      <c r="BI101">
        <v>113.37</v>
      </c>
      <c r="BJ101" s="4">
        <v>7.3400000000000007E-2</v>
      </c>
      <c r="BK101" s="4">
        <v>4.2299999999999997E-2</v>
      </c>
    </row>
    <row r="102" spans="1:63" x14ac:dyDescent="0.3">
      <c r="A102" t="s">
        <v>129</v>
      </c>
      <c r="B102" t="s">
        <v>130</v>
      </c>
      <c r="C102" t="s">
        <v>62</v>
      </c>
      <c r="D102" s="1">
        <v>771996000</v>
      </c>
      <c r="E102" s="2">
        <v>2758844</v>
      </c>
      <c r="F102" s="3">
        <v>74.36</v>
      </c>
      <c r="H102" s="21" t="s">
        <v>81</v>
      </c>
      <c r="I102" t="b">
        <v>0</v>
      </c>
      <c r="J102" t="b">
        <v>0</v>
      </c>
      <c r="K102" s="4">
        <v>2.1299999999999999E-2</v>
      </c>
      <c r="L102" s="4">
        <v>0.1963</v>
      </c>
      <c r="M102" s="4">
        <v>0.3271</v>
      </c>
      <c r="N102" s="4">
        <v>0.31780000000000003</v>
      </c>
      <c r="O102" s="4">
        <v>0.1469</v>
      </c>
      <c r="P102">
        <v>0.1741</v>
      </c>
      <c r="Q102" s="3">
        <v>102.80887</v>
      </c>
      <c r="R102" s="3">
        <v>65.891114999999999</v>
      </c>
      <c r="S102" s="3">
        <v>-68.006209999999996</v>
      </c>
      <c r="T102" s="3">
        <v>-68.006209999999996</v>
      </c>
      <c r="U102" s="3">
        <v>-118.13164500000001</v>
      </c>
      <c r="V102" s="3">
        <v>-118.13164500000001</v>
      </c>
      <c r="W102" t="s">
        <v>82</v>
      </c>
      <c r="X102" s="5">
        <v>40220</v>
      </c>
      <c r="Y102" s="4">
        <v>9.4999999999999998E-3</v>
      </c>
      <c r="Z102" s="3">
        <v>0.71</v>
      </c>
      <c r="AA102" s="5">
        <v>45280</v>
      </c>
      <c r="AB102" s="3">
        <v>0.15</v>
      </c>
      <c r="AC102" s="4">
        <v>9.4999999999999998E-3</v>
      </c>
      <c r="AD102" t="s">
        <v>63</v>
      </c>
      <c r="AE102" s="4">
        <v>5.21E-2</v>
      </c>
      <c r="AF102" t="s">
        <v>74</v>
      </c>
      <c r="AG102">
        <v>2.91</v>
      </c>
      <c r="AH102" s="4">
        <v>2.3452999999999999</v>
      </c>
      <c r="AI102" s="4">
        <v>0.2445</v>
      </c>
      <c r="AJ102" s="4">
        <v>0.30830000000000002</v>
      </c>
      <c r="AK102" s="4">
        <v>0.30270000000000002</v>
      </c>
      <c r="AL102" t="s">
        <v>83</v>
      </c>
      <c r="AM102">
        <v>31</v>
      </c>
      <c r="AN102" s="4">
        <v>0.69269999999999998</v>
      </c>
      <c r="AO102" s="4">
        <v>0.81179999999999997</v>
      </c>
      <c r="AP102" s="4">
        <v>1</v>
      </c>
      <c r="AQ102" s="6">
        <v>0.4</v>
      </c>
      <c r="AR102" s="6">
        <v>0.2</v>
      </c>
      <c r="AS102">
        <v>1099</v>
      </c>
      <c r="AT102" s="3">
        <v>63.86</v>
      </c>
      <c r="AU102" s="3">
        <v>76.760000000000005</v>
      </c>
      <c r="AV102" s="3">
        <v>73.599999999999994</v>
      </c>
      <c r="AW102" s="3">
        <v>74.900000000000006</v>
      </c>
      <c r="AX102">
        <v>73.989999999999995</v>
      </c>
      <c r="AY102" t="s">
        <v>65</v>
      </c>
      <c r="AZ102" t="s">
        <v>68</v>
      </c>
      <c r="BA102" t="s">
        <v>67</v>
      </c>
      <c r="BB102" t="s">
        <v>70</v>
      </c>
      <c r="BC102" t="s">
        <v>65</v>
      </c>
      <c r="BD102" t="s">
        <v>70</v>
      </c>
      <c r="BE102" t="s">
        <v>68</v>
      </c>
      <c r="BF102">
        <v>7.34</v>
      </c>
      <c r="BG102" s="4">
        <v>0.8679</v>
      </c>
      <c r="BH102" s="4">
        <v>0.83550000000000002</v>
      </c>
      <c r="BI102">
        <v>29.36</v>
      </c>
      <c r="BJ102" s="4">
        <v>5.0299999999999997E-2</v>
      </c>
      <c r="BK102" s="4">
        <v>4.2099999999999999E-2</v>
      </c>
    </row>
    <row r="103" spans="1:63" x14ac:dyDescent="0.3">
      <c r="A103" t="s">
        <v>166</v>
      </c>
      <c r="B103" t="s">
        <v>167</v>
      </c>
      <c r="C103" t="s">
        <v>62</v>
      </c>
      <c r="D103" s="1">
        <v>432920000</v>
      </c>
      <c r="E103" s="2">
        <v>1591177</v>
      </c>
      <c r="F103" s="3">
        <v>46.37</v>
      </c>
      <c r="H103" s="21" t="s">
        <v>81</v>
      </c>
      <c r="I103" t="b">
        <v>0</v>
      </c>
      <c r="J103" t="b">
        <v>0</v>
      </c>
      <c r="K103" s="4">
        <v>-1.5900000000000001E-2</v>
      </c>
      <c r="L103" s="4">
        <v>0.41149999999999998</v>
      </c>
      <c r="M103" s="4">
        <v>0.2442</v>
      </c>
      <c r="N103" s="4">
        <v>0.2311</v>
      </c>
      <c r="O103" s="4">
        <v>-0.16839999999999999</v>
      </c>
      <c r="P103" s="4">
        <v>-6.8999999999999999E-3</v>
      </c>
      <c r="Q103" s="3">
        <v>-6.5369450000000002</v>
      </c>
      <c r="R103" s="3">
        <v>24.455204999999999</v>
      </c>
      <c r="S103" s="3">
        <v>17.76333</v>
      </c>
      <c r="T103" s="3">
        <v>17.76333</v>
      </c>
      <c r="U103" s="3">
        <v>15.087325</v>
      </c>
      <c r="V103" s="3">
        <v>15.087325</v>
      </c>
      <c r="W103" t="s">
        <v>82</v>
      </c>
      <c r="X103" s="5">
        <v>40220</v>
      </c>
      <c r="Y103" s="4">
        <v>9.4999999999999998E-3</v>
      </c>
      <c r="Z103" s="3">
        <v>0.26</v>
      </c>
      <c r="AA103">
        <v>45280</v>
      </c>
      <c r="AB103">
        <v>0.09</v>
      </c>
      <c r="AC103" s="4">
        <v>5.3E-3</v>
      </c>
      <c r="AD103" t="s">
        <v>63</v>
      </c>
      <c r="AE103" s="4">
        <v>6.0400000000000002E-2</v>
      </c>
      <c r="AF103" t="s">
        <v>74</v>
      </c>
      <c r="AG103">
        <v>3.41</v>
      </c>
      <c r="AH103" s="4">
        <v>3.7692999999999999</v>
      </c>
      <c r="AI103" s="4">
        <v>0.67490000000000006</v>
      </c>
      <c r="AJ103" s="4">
        <v>0.69520000000000004</v>
      </c>
      <c r="AK103" s="4">
        <v>0.60970000000000002</v>
      </c>
      <c r="AL103" t="s">
        <v>83</v>
      </c>
      <c r="AM103">
        <v>2000</v>
      </c>
      <c r="AN103" s="4">
        <v>0.41589999999999999</v>
      </c>
      <c r="AO103" s="4">
        <v>0.4249</v>
      </c>
      <c r="AP103" s="4">
        <v>0.48630000000000001</v>
      </c>
      <c r="AQ103" s="6">
        <v>0.4</v>
      </c>
      <c r="AR103" s="6">
        <v>0.2</v>
      </c>
      <c r="AS103">
        <v>1099</v>
      </c>
      <c r="AT103" s="3">
        <v>32.659999999999997</v>
      </c>
      <c r="AU103" s="3">
        <v>51.86</v>
      </c>
      <c r="AV103" s="3">
        <v>45.57</v>
      </c>
      <c r="AW103" s="3">
        <v>47.96</v>
      </c>
      <c r="AX103">
        <v>63.82</v>
      </c>
      <c r="AY103" t="s">
        <v>70</v>
      </c>
      <c r="AZ103" t="s">
        <v>65</v>
      </c>
      <c r="BA103" t="s">
        <v>71</v>
      </c>
      <c r="BB103" t="s">
        <v>71</v>
      </c>
      <c r="BC103" t="s">
        <v>68</v>
      </c>
      <c r="BD103" t="s">
        <v>70</v>
      </c>
      <c r="BE103" t="s">
        <v>65</v>
      </c>
      <c r="BF103" t="s">
        <v>74</v>
      </c>
      <c r="BG103" t="s">
        <v>74</v>
      </c>
      <c r="BH103" t="s">
        <v>74</v>
      </c>
      <c r="BI103" t="s">
        <v>74</v>
      </c>
      <c r="BJ103" t="s">
        <v>74</v>
      </c>
      <c r="BK103" t="s">
        <v>74</v>
      </c>
    </row>
    <row r="104" spans="1:63" x14ac:dyDescent="0.3">
      <c r="A104" t="s">
        <v>279</v>
      </c>
      <c r="B104" t="s">
        <v>280</v>
      </c>
      <c r="C104" t="s">
        <v>62</v>
      </c>
      <c r="D104" s="1">
        <v>31950500</v>
      </c>
      <c r="E104" s="2">
        <v>20900</v>
      </c>
      <c r="F104" s="3">
        <v>22.32</v>
      </c>
      <c r="H104" s="21" t="s">
        <v>81</v>
      </c>
      <c r="I104" t="b">
        <v>0</v>
      </c>
      <c r="J104" t="b">
        <v>0</v>
      </c>
      <c r="K104" s="4">
        <v>-6.1999999999999998E-3</v>
      </c>
      <c r="L104" s="4">
        <v>0.2974</v>
      </c>
      <c r="M104" s="4">
        <v>0.27189999999999998</v>
      </c>
      <c r="N104" s="4">
        <v>0.2495</v>
      </c>
      <c r="O104" s="4">
        <v>3.3500000000000002E-2</v>
      </c>
      <c r="P104">
        <v>0.1085</v>
      </c>
      <c r="Q104" s="3">
        <v>0</v>
      </c>
      <c r="R104" s="3">
        <v>-0.55717799999999995</v>
      </c>
      <c r="S104" s="3">
        <v>0.17088400000000001</v>
      </c>
      <c r="T104" s="3">
        <v>-0.25105699999999997</v>
      </c>
      <c r="U104" s="3">
        <v>-3.6333340000000001</v>
      </c>
      <c r="V104" s="3">
        <v>-3.6333340000000001</v>
      </c>
      <c r="W104" t="s">
        <v>82</v>
      </c>
      <c r="X104" s="5">
        <v>40220</v>
      </c>
      <c r="Y104" s="4">
        <v>9.4999999999999998E-3</v>
      </c>
      <c r="Z104" s="3">
        <v>0.04</v>
      </c>
      <c r="AA104" s="5">
        <v>45280</v>
      </c>
      <c r="AB104" s="3">
        <v>0.04</v>
      </c>
      <c r="AC104" s="4">
        <v>1.8E-3</v>
      </c>
      <c r="AD104" t="s">
        <v>63</v>
      </c>
      <c r="AE104" s="4">
        <v>2.3900000000000001E-2</v>
      </c>
      <c r="AF104" t="s">
        <v>74</v>
      </c>
      <c r="AG104">
        <v>3.36</v>
      </c>
      <c r="AH104" s="4">
        <v>4.8129999999999997</v>
      </c>
      <c r="AI104" s="4">
        <v>0.52829999999999999</v>
      </c>
      <c r="AJ104" s="4">
        <v>0.54330000000000001</v>
      </c>
      <c r="AK104" s="4">
        <v>0.51359999999999995</v>
      </c>
      <c r="AL104" t="s">
        <v>83</v>
      </c>
      <c r="AM104">
        <v>405</v>
      </c>
      <c r="AN104" s="4">
        <v>0.53649999999999998</v>
      </c>
      <c r="AO104" s="4">
        <v>0.54949999999999999</v>
      </c>
      <c r="AP104" s="4">
        <v>0.62560000000000004</v>
      </c>
      <c r="AQ104" s="6">
        <v>0.4</v>
      </c>
      <c r="AR104" s="6">
        <v>0.2</v>
      </c>
      <c r="AS104">
        <v>1099</v>
      </c>
      <c r="AT104" s="3">
        <v>17.53</v>
      </c>
      <c r="AU104" s="3">
        <v>24.23</v>
      </c>
      <c r="AV104" s="3">
        <v>22.1</v>
      </c>
      <c r="AW104" s="3">
        <v>22.74</v>
      </c>
      <c r="AX104">
        <v>64.27</v>
      </c>
      <c r="AY104" t="s">
        <v>67</v>
      </c>
      <c r="AZ104" t="s">
        <v>68</v>
      </c>
      <c r="BA104" t="s">
        <v>71</v>
      </c>
      <c r="BB104" t="s">
        <v>67</v>
      </c>
      <c r="BC104" t="s">
        <v>70</v>
      </c>
      <c r="BD104" t="s">
        <v>67</v>
      </c>
      <c r="BE104" t="s">
        <v>65</v>
      </c>
      <c r="BF104">
        <v>5.95</v>
      </c>
      <c r="BG104" s="4">
        <v>0.35849999999999999</v>
      </c>
      <c r="BH104" s="4">
        <v>0.38319999999999999</v>
      </c>
      <c r="BI104">
        <v>179</v>
      </c>
      <c r="BJ104" s="4">
        <v>3.4200000000000001E-2</v>
      </c>
      <c r="BK104" s="4">
        <v>4.0599999999999997E-2</v>
      </c>
    </row>
    <row r="105" spans="1:63" x14ac:dyDescent="0.3">
      <c r="A105" t="s">
        <v>153</v>
      </c>
      <c r="B105" t="s">
        <v>154</v>
      </c>
      <c r="C105" t="s">
        <v>62</v>
      </c>
      <c r="D105" s="1">
        <v>688905000</v>
      </c>
      <c r="E105" s="2">
        <v>6882928</v>
      </c>
      <c r="F105" s="3">
        <v>29.92</v>
      </c>
      <c r="G105" s="21" t="b">
        <v>1</v>
      </c>
      <c r="H105" s="21" t="s">
        <v>472</v>
      </c>
      <c r="I105" t="b">
        <v>0</v>
      </c>
      <c r="J105" t="b">
        <v>0</v>
      </c>
      <c r="K105" s="4">
        <v>-4.7000000000000002E-3</v>
      </c>
      <c r="L105" s="4">
        <v>-8.2100000000000006E-2</v>
      </c>
      <c r="M105" s="4">
        <v>-0.31530000000000002</v>
      </c>
      <c r="N105" s="4">
        <v>-0.31159999999999999</v>
      </c>
      <c r="O105" s="4">
        <v>-0.2039</v>
      </c>
      <c r="P105">
        <v>-0.318</v>
      </c>
      <c r="Q105" s="3">
        <v>3.1702499999999998</v>
      </c>
      <c r="R105" s="3">
        <v>4.123075</v>
      </c>
      <c r="S105" s="3">
        <v>77.913880000000006</v>
      </c>
      <c r="T105" s="3">
        <v>118.1335</v>
      </c>
      <c r="U105" s="3">
        <v>914.67984899999999</v>
      </c>
      <c r="V105" s="3">
        <v>914.67984899999999</v>
      </c>
      <c r="W105" t="s">
        <v>115</v>
      </c>
      <c r="X105" s="5">
        <v>38909</v>
      </c>
      <c r="Y105" s="4">
        <v>8.9999999999999993E-3</v>
      </c>
      <c r="Z105" s="3">
        <v>1.73</v>
      </c>
      <c r="AA105" s="5">
        <v>45280</v>
      </c>
      <c r="AB105" s="3">
        <v>0.57999999999999996</v>
      </c>
      <c r="AC105" s="4">
        <v>5.8000000000000003E-2</v>
      </c>
      <c r="AD105" t="s">
        <v>63</v>
      </c>
      <c r="AE105" s="4">
        <v>3.4299999999999997E-2</v>
      </c>
      <c r="AF105" t="s">
        <v>74</v>
      </c>
      <c r="AG105">
        <v>-1.81</v>
      </c>
      <c r="AH105" s="4">
        <v>0.92849999999999999</v>
      </c>
      <c r="AI105" s="4">
        <v>0.18479999999999999</v>
      </c>
      <c r="AJ105" s="4">
        <v>0.2369</v>
      </c>
      <c r="AK105" s="4">
        <v>0.2422</v>
      </c>
      <c r="AL105" t="s">
        <v>83</v>
      </c>
      <c r="AM105" s="2">
        <v>19</v>
      </c>
      <c r="AN105" s="4">
        <v>0.89890000000000003</v>
      </c>
      <c r="AO105" s="4">
        <v>1.1779999999999999</v>
      </c>
      <c r="AP105" s="4">
        <v>1.0003</v>
      </c>
      <c r="AQ105" s="6">
        <v>0.4</v>
      </c>
      <c r="AR105" s="6">
        <v>0.2</v>
      </c>
      <c r="AS105">
        <v>1099</v>
      </c>
      <c r="AT105" s="3">
        <v>28.91</v>
      </c>
      <c r="AU105" s="3">
        <v>33.06</v>
      </c>
      <c r="AV105" s="3">
        <v>29.7</v>
      </c>
      <c r="AW105" s="3">
        <v>30.16</v>
      </c>
      <c r="AX105">
        <v>33.01</v>
      </c>
      <c r="AY105" t="s">
        <v>65</v>
      </c>
      <c r="AZ105" t="s">
        <v>65</v>
      </c>
      <c r="BA105" t="s">
        <v>68</v>
      </c>
      <c r="BB105" t="s">
        <v>68</v>
      </c>
      <c r="BC105" t="s">
        <v>64</v>
      </c>
      <c r="BD105" t="s">
        <v>65</v>
      </c>
      <c r="BE105" t="s">
        <v>70</v>
      </c>
      <c r="BF105">
        <v>5.72</v>
      </c>
      <c r="BG105" s="4">
        <v>0.57140000000000002</v>
      </c>
      <c r="BH105" s="4">
        <v>0.34189999999999998</v>
      </c>
      <c r="BI105">
        <v>0</v>
      </c>
      <c r="BJ105" s="4">
        <v>0</v>
      </c>
      <c r="BK105" s="4">
        <v>0</v>
      </c>
    </row>
    <row r="106" spans="1:63" x14ac:dyDescent="0.3">
      <c r="A106" t="s">
        <v>201</v>
      </c>
      <c r="B106" t="s">
        <v>202</v>
      </c>
      <c r="C106" t="s">
        <v>62</v>
      </c>
      <c r="D106" s="1">
        <v>307447000</v>
      </c>
      <c r="E106" s="2">
        <v>19459434</v>
      </c>
      <c r="F106" s="3">
        <v>10.61</v>
      </c>
      <c r="G106" s="21" t="b">
        <v>1</v>
      </c>
      <c r="H106" s="21" t="s">
        <v>472</v>
      </c>
      <c r="I106" t="b">
        <v>0</v>
      </c>
      <c r="J106" t="b">
        <v>0</v>
      </c>
      <c r="K106" s="4">
        <v>-3.8E-3</v>
      </c>
      <c r="L106" s="4">
        <v>-8.8999999999999996E-2</v>
      </c>
      <c r="M106" s="4">
        <v>-0.57189999999999996</v>
      </c>
      <c r="N106" s="4">
        <v>-0.5716</v>
      </c>
      <c r="O106" s="4">
        <v>-0.27010000000000001</v>
      </c>
      <c r="P106" s="4">
        <v>-0.43219999999999997</v>
      </c>
      <c r="Q106" s="3">
        <v>-25.565529999999999</v>
      </c>
      <c r="R106" s="3">
        <v>-22.907859999999999</v>
      </c>
      <c r="S106" s="3">
        <v>268.56150400000001</v>
      </c>
      <c r="T106" s="3">
        <v>264.47044899999997</v>
      </c>
      <c r="U106" s="3">
        <v>224.39668599999999</v>
      </c>
      <c r="V106" s="3">
        <v>224.39668599999999</v>
      </c>
      <c r="W106" t="s">
        <v>115</v>
      </c>
      <c r="X106" s="5">
        <v>38909</v>
      </c>
      <c r="Y106" s="4">
        <v>9.4999999999999998E-3</v>
      </c>
      <c r="Z106" s="3">
        <v>0.6</v>
      </c>
      <c r="AA106" s="5">
        <v>45280</v>
      </c>
      <c r="AB106" s="3">
        <v>0.21</v>
      </c>
      <c r="AC106" s="4">
        <v>5.6899999999999999E-2</v>
      </c>
      <c r="AD106" t="s">
        <v>63</v>
      </c>
      <c r="AE106" s="4">
        <v>3.5400000000000001E-2</v>
      </c>
      <c r="AF106" t="s">
        <v>74</v>
      </c>
      <c r="AG106">
        <v>-2.0099999999999998</v>
      </c>
      <c r="AH106" s="4">
        <v>4.6756000000000002</v>
      </c>
      <c r="AI106" s="4">
        <v>0.22839999999999999</v>
      </c>
      <c r="AJ106" s="4">
        <v>0.30209999999999998</v>
      </c>
      <c r="AK106" s="4">
        <v>0.3196</v>
      </c>
      <c r="AL106" t="s">
        <v>83</v>
      </c>
      <c r="AM106">
        <v>15</v>
      </c>
      <c r="AN106" s="4">
        <v>1.2297</v>
      </c>
      <c r="AO106" s="4">
        <v>1</v>
      </c>
      <c r="AP106" s="4">
        <v>1</v>
      </c>
      <c r="AQ106" s="6">
        <v>0.4</v>
      </c>
      <c r="AR106" s="6">
        <v>0.2</v>
      </c>
      <c r="AS106">
        <v>1099</v>
      </c>
      <c r="AT106" s="3">
        <v>10.06</v>
      </c>
      <c r="AU106" s="3">
        <v>12.13</v>
      </c>
      <c r="AV106" s="3">
        <v>10.5</v>
      </c>
      <c r="AW106" s="3">
        <v>10.72</v>
      </c>
      <c r="AX106">
        <v>34.159999999999997</v>
      </c>
      <c r="AY106" t="s">
        <v>65</v>
      </c>
      <c r="AZ106" t="s">
        <v>70</v>
      </c>
      <c r="BA106" t="s">
        <v>70</v>
      </c>
      <c r="BB106" t="s">
        <v>66</v>
      </c>
      <c r="BC106" t="s">
        <v>65</v>
      </c>
      <c r="BD106" t="s">
        <v>70</v>
      </c>
      <c r="BE106" t="s">
        <v>70</v>
      </c>
      <c r="BF106">
        <v>5.72</v>
      </c>
      <c r="BG106">
        <v>0.57140000000000002</v>
      </c>
      <c r="BH106">
        <v>0.34189999999999998</v>
      </c>
      <c r="BI106">
        <v>0</v>
      </c>
      <c r="BJ106">
        <v>0</v>
      </c>
      <c r="BK106">
        <v>0</v>
      </c>
    </row>
    <row r="107" spans="1:63" x14ac:dyDescent="0.3">
      <c r="A107" t="s">
        <v>254</v>
      </c>
      <c r="B107" t="s">
        <v>255</v>
      </c>
      <c r="C107" t="s">
        <v>62</v>
      </c>
      <c r="D107" s="1">
        <v>80128200</v>
      </c>
      <c r="E107" s="2">
        <v>376380</v>
      </c>
      <c r="F107" s="3">
        <v>33.94</v>
      </c>
      <c r="G107" s="21" t="b">
        <v>1</v>
      </c>
      <c r="H107" s="21" t="s">
        <v>472</v>
      </c>
      <c r="I107" t="b">
        <v>0</v>
      </c>
      <c r="J107" t="b">
        <v>0</v>
      </c>
      <c r="K107" s="4">
        <v>-1.37E-2</v>
      </c>
      <c r="L107" s="4">
        <v>-0.11269999999999999</v>
      </c>
      <c r="M107" s="4">
        <v>-0.18779999999999999</v>
      </c>
      <c r="N107" s="4">
        <v>-0.18360000000000001</v>
      </c>
      <c r="O107" s="4">
        <v>-0.1774</v>
      </c>
      <c r="P107" s="4">
        <v>-0.2772</v>
      </c>
      <c r="Q107" s="3">
        <v>3.4507249999999998</v>
      </c>
      <c r="R107" s="3">
        <v>8.8770000000000007</v>
      </c>
      <c r="S107" s="3">
        <v>-38.092213000000001</v>
      </c>
      <c r="T107" s="3">
        <v>-38.092213000000001</v>
      </c>
      <c r="U107" s="3">
        <v>11.986022999999999</v>
      </c>
      <c r="V107" s="3">
        <v>11.986022999999999</v>
      </c>
      <c r="W107" t="s">
        <v>115</v>
      </c>
      <c r="X107" s="5">
        <v>38909</v>
      </c>
      <c r="Y107" s="4">
        <v>9.4999999999999998E-3</v>
      </c>
      <c r="Z107" s="3">
        <v>1.32</v>
      </c>
      <c r="AA107" s="5">
        <v>45280</v>
      </c>
      <c r="AB107" s="3">
        <v>0.38</v>
      </c>
      <c r="AC107" s="4">
        <v>3.8800000000000001E-2</v>
      </c>
      <c r="AD107" t="s">
        <v>63</v>
      </c>
      <c r="AE107" s="4">
        <v>2.35E-2</v>
      </c>
      <c r="AF107" t="s">
        <v>74</v>
      </c>
      <c r="AG107">
        <v>-1.66</v>
      </c>
      <c r="AH107" s="4">
        <v>0.46889999999999998</v>
      </c>
      <c r="AI107" s="4">
        <v>0.1623</v>
      </c>
      <c r="AJ107" s="4">
        <v>0.20710000000000001</v>
      </c>
      <c r="AK107" s="4">
        <v>0.2034</v>
      </c>
      <c r="AL107" t="s">
        <v>83</v>
      </c>
      <c r="AM107">
        <v>1</v>
      </c>
      <c r="AN107" s="4">
        <v>1</v>
      </c>
      <c r="AO107" s="4">
        <v>1</v>
      </c>
      <c r="AP107" s="4">
        <v>1</v>
      </c>
      <c r="AQ107" s="6">
        <v>0.4</v>
      </c>
      <c r="AR107" s="6">
        <v>0.2</v>
      </c>
      <c r="AS107">
        <v>1099</v>
      </c>
      <c r="AT107" s="3">
        <v>33.07</v>
      </c>
      <c r="AU107" s="3">
        <v>37.450000000000003</v>
      </c>
      <c r="AV107" s="3">
        <v>33.770000000000003</v>
      </c>
      <c r="AW107" s="3">
        <v>34.159999999999997</v>
      </c>
      <c r="AX107">
        <v>27.11</v>
      </c>
      <c r="AY107" t="s">
        <v>68</v>
      </c>
      <c r="AZ107" t="s">
        <v>66</v>
      </c>
      <c r="BA107" t="s">
        <v>68</v>
      </c>
      <c r="BB107" t="s">
        <v>65</v>
      </c>
      <c r="BC107" t="s">
        <v>65</v>
      </c>
      <c r="BD107" t="s">
        <v>68</v>
      </c>
      <c r="BE107" t="s">
        <v>70</v>
      </c>
      <c r="BF107" t="s">
        <v>74</v>
      </c>
      <c r="BG107" s="4" t="s">
        <v>74</v>
      </c>
      <c r="BH107" s="4" t="s">
        <v>74</v>
      </c>
      <c r="BI107" t="s">
        <v>74</v>
      </c>
      <c r="BJ107" s="4" t="s">
        <v>74</v>
      </c>
      <c r="BK107" s="4" t="s">
        <v>74</v>
      </c>
    </row>
    <row r="108" spans="1:63" x14ac:dyDescent="0.3">
      <c r="A108" t="s">
        <v>267</v>
      </c>
      <c r="B108" t="s">
        <v>268</v>
      </c>
      <c r="C108" t="s">
        <v>62</v>
      </c>
      <c r="D108" s="1">
        <v>63523100</v>
      </c>
      <c r="E108" s="2">
        <v>2935144</v>
      </c>
      <c r="F108" s="3">
        <v>11.65</v>
      </c>
      <c r="G108" s="21" t="b">
        <v>1</v>
      </c>
      <c r="H108" s="21" t="s">
        <v>472</v>
      </c>
      <c r="I108" t="b">
        <v>0</v>
      </c>
      <c r="J108" t="b">
        <v>0</v>
      </c>
      <c r="K108" s="4">
        <v>7.7999999999999996E-3</v>
      </c>
      <c r="L108" s="4">
        <v>-0.2225</v>
      </c>
      <c r="M108" s="4">
        <v>-0.26850000000000002</v>
      </c>
      <c r="N108" s="4">
        <v>-0.2641</v>
      </c>
      <c r="O108" s="4">
        <v>-0.14779999999999999</v>
      </c>
      <c r="P108" s="4">
        <v>-0.31830000000000003</v>
      </c>
      <c r="Q108" s="3">
        <v>4.4339899999999997</v>
      </c>
      <c r="R108" s="3">
        <v>3.6088249999999999</v>
      </c>
      <c r="S108" s="3">
        <v>-18.476721999999999</v>
      </c>
      <c r="T108" s="3">
        <v>-17.607946999999999</v>
      </c>
      <c r="U108" s="3">
        <v>-28.872869000000001</v>
      </c>
      <c r="V108" s="3">
        <v>-28.872869000000001</v>
      </c>
      <c r="W108" t="s">
        <v>115</v>
      </c>
      <c r="X108" s="5">
        <v>39105</v>
      </c>
      <c r="Y108" s="4">
        <v>9.4999999999999998E-3</v>
      </c>
      <c r="Z108" s="3">
        <v>0.55000000000000004</v>
      </c>
      <c r="AA108" s="5">
        <v>45280</v>
      </c>
      <c r="AB108" s="3">
        <v>0.23</v>
      </c>
      <c r="AC108" s="4">
        <v>4.87E-2</v>
      </c>
      <c r="AD108" t="s">
        <v>63</v>
      </c>
      <c r="AE108" s="4">
        <v>1.43E-2</v>
      </c>
      <c r="AF108" t="s">
        <v>74</v>
      </c>
      <c r="AG108">
        <v>-2.14</v>
      </c>
      <c r="AH108" s="4">
        <v>3.7961</v>
      </c>
      <c r="AI108" s="4">
        <v>0.45979999999999999</v>
      </c>
      <c r="AJ108" s="4">
        <v>0.48420000000000002</v>
      </c>
      <c r="AK108" s="4">
        <v>0.41789999999999999</v>
      </c>
      <c r="AL108" t="s">
        <v>83</v>
      </c>
      <c r="AM108">
        <v>1</v>
      </c>
      <c r="AN108" s="4">
        <v>1</v>
      </c>
      <c r="AO108" s="4">
        <v>1</v>
      </c>
      <c r="AP108" s="4">
        <v>1</v>
      </c>
      <c r="AQ108" s="6">
        <v>0.4</v>
      </c>
      <c r="AR108" s="6">
        <v>0.2</v>
      </c>
      <c r="AS108">
        <v>1099</v>
      </c>
      <c r="AT108" s="3">
        <v>10.52</v>
      </c>
      <c r="AU108" s="3">
        <v>14.72</v>
      </c>
      <c r="AV108" s="3">
        <v>11.41</v>
      </c>
      <c r="AW108" s="3">
        <v>11.77</v>
      </c>
      <c r="AX108">
        <v>34.21</v>
      </c>
      <c r="AY108" t="s">
        <v>68</v>
      </c>
      <c r="AZ108" t="s">
        <v>70</v>
      </c>
      <c r="BA108" t="s">
        <v>65</v>
      </c>
      <c r="BB108" t="s">
        <v>70</v>
      </c>
      <c r="BC108" t="s">
        <v>65</v>
      </c>
      <c r="BD108" t="s">
        <v>70</v>
      </c>
      <c r="BE108" t="s">
        <v>70</v>
      </c>
      <c r="BF108" t="s">
        <v>74</v>
      </c>
      <c r="BG108" t="s">
        <v>74</v>
      </c>
      <c r="BH108" t="s">
        <v>74</v>
      </c>
      <c r="BI108" t="s">
        <v>74</v>
      </c>
      <c r="BJ108" t="s">
        <v>74</v>
      </c>
      <c r="BK108" t="s">
        <v>74</v>
      </c>
    </row>
    <row r="109" spans="1:63" x14ac:dyDescent="0.3">
      <c r="A109" t="s">
        <v>401</v>
      </c>
      <c r="B109" t="s">
        <v>402</v>
      </c>
      <c r="C109" t="s">
        <v>62</v>
      </c>
      <c r="D109" s="1">
        <v>35746100</v>
      </c>
      <c r="E109" s="2">
        <v>231759</v>
      </c>
      <c r="F109" s="3">
        <v>8.59</v>
      </c>
      <c r="G109" s="21" t="b">
        <v>1</v>
      </c>
      <c r="H109" s="21" t="s">
        <v>472</v>
      </c>
      <c r="I109" t="b">
        <v>0</v>
      </c>
      <c r="J109" t="b">
        <v>0</v>
      </c>
      <c r="K109" s="4">
        <v>-1.15E-2</v>
      </c>
      <c r="L109" s="4">
        <v>-0.1018</v>
      </c>
      <c r="M109" s="4">
        <v>-0.30830000000000002</v>
      </c>
      <c r="N109" s="4">
        <v>-0.2928</v>
      </c>
      <c r="O109">
        <v>-0.1812</v>
      </c>
      <c r="P109">
        <v>-0.26350000000000001</v>
      </c>
      <c r="Q109" s="3">
        <v>-1.272975</v>
      </c>
      <c r="R109" s="3">
        <v>-5.1587480000000001</v>
      </c>
      <c r="S109" s="3">
        <v>-48.837569000000002</v>
      </c>
      <c r="T109" s="3">
        <v>-48.837569000000002</v>
      </c>
      <c r="U109" s="3">
        <v>91.837062000000003</v>
      </c>
      <c r="V109" s="3">
        <v>91.837062000000003</v>
      </c>
      <c r="W109" t="s">
        <v>115</v>
      </c>
      <c r="X109" s="5">
        <v>39980</v>
      </c>
      <c r="Y109" s="4">
        <v>9.4999999999999998E-3</v>
      </c>
      <c r="Z109" s="3">
        <v>0.27</v>
      </c>
      <c r="AA109" s="5">
        <v>45280</v>
      </c>
      <c r="AB109" s="3">
        <v>0.1</v>
      </c>
      <c r="AC109" s="4">
        <v>3.1600000000000003E-2</v>
      </c>
      <c r="AD109" t="s">
        <v>63</v>
      </c>
      <c r="AE109" s="4">
        <v>7.4999999999999997E-3</v>
      </c>
      <c r="AF109" t="s">
        <v>74</v>
      </c>
      <c r="AG109">
        <v>-1.79</v>
      </c>
      <c r="AH109" s="4">
        <v>4.1467000000000001</v>
      </c>
      <c r="AI109" s="4">
        <v>0.22420000000000001</v>
      </c>
      <c r="AJ109" s="4">
        <v>0.2621</v>
      </c>
      <c r="AK109" s="4">
        <v>0.27750000000000002</v>
      </c>
      <c r="AL109" t="s">
        <v>83</v>
      </c>
      <c r="AM109">
        <v>1</v>
      </c>
      <c r="AN109" s="4">
        <v>1</v>
      </c>
      <c r="AO109" s="4">
        <v>1</v>
      </c>
      <c r="AP109" s="4">
        <v>1</v>
      </c>
      <c r="AQ109" s="6">
        <v>0.4</v>
      </c>
      <c r="AR109" s="6">
        <v>0.2</v>
      </c>
      <c r="AS109">
        <v>1099</v>
      </c>
      <c r="AT109" s="3">
        <v>8.33</v>
      </c>
      <c r="AU109" s="3">
        <v>9.68</v>
      </c>
      <c r="AV109" s="3">
        <v>8.5299999999999994</v>
      </c>
      <c r="AW109" s="3">
        <v>8.64</v>
      </c>
      <c r="AX109">
        <v>32.11</v>
      </c>
      <c r="AY109" t="s">
        <v>70</v>
      </c>
      <c r="AZ109" t="s">
        <v>68</v>
      </c>
      <c r="BA109" t="s">
        <v>65</v>
      </c>
      <c r="BB109" t="s">
        <v>68</v>
      </c>
      <c r="BC109" t="s">
        <v>68</v>
      </c>
      <c r="BD109" t="s">
        <v>66</v>
      </c>
      <c r="BE109" t="s">
        <v>71</v>
      </c>
      <c r="BF109" t="s">
        <v>74</v>
      </c>
      <c r="BG109" s="4" t="s">
        <v>74</v>
      </c>
      <c r="BH109" s="4" t="s">
        <v>74</v>
      </c>
      <c r="BI109" t="s">
        <v>74</v>
      </c>
      <c r="BJ109" s="4" t="s">
        <v>74</v>
      </c>
      <c r="BK109" s="4" t="s">
        <v>74</v>
      </c>
    </row>
    <row r="110" spans="1:63" x14ac:dyDescent="0.3">
      <c r="A110" t="s">
        <v>365</v>
      </c>
      <c r="B110" t="s">
        <v>366</v>
      </c>
      <c r="C110" t="s">
        <v>62</v>
      </c>
      <c r="D110" s="1">
        <v>20996900</v>
      </c>
      <c r="E110" s="2">
        <v>13880</v>
      </c>
      <c r="F110" s="3">
        <v>39.17</v>
      </c>
      <c r="G110" s="21" t="b">
        <v>1</v>
      </c>
      <c r="H110" s="21" t="s">
        <v>472</v>
      </c>
      <c r="I110" t="b">
        <v>0</v>
      </c>
      <c r="J110" t="b">
        <v>0</v>
      </c>
      <c r="K110" s="4">
        <v>-7.85E-2</v>
      </c>
      <c r="L110" s="4">
        <v>8.0799999999999997E-2</v>
      </c>
      <c r="M110" s="4">
        <v>0.1273</v>
      </c>
      <c r="N110" s="4">
        <v>0.18149999999999999</v>
      </c>
      <c r="O110" s="4">
        <v>4.7300000000000002E-2</v>
      </c>
      <c r="P110">
        <v>-0.1195</v>
      </c>
      <c r="Q110" s="3">
        <v>0</v>
      </c>
      <c r="R110" s="3">
        <v>-2.0628500000000001</v>
      </c>
      <c r="S110" s="3">
        <v>-7.8840199999999996</v>
      </c>
      <c r="T110" s="3">
        <v>-6.0848950000000004</v>
      </c>
      <c r="U110" s="3">
        <v>-8.8846129999999999</v>
      </c>
      <c r="V110" s="3">
        <v>-8.8846129999999999</v>
      </c>
      <c r="W110" t="s">
        <v>115</v>
      </c>
      <c r="X110" s="5">
        <v>39392</v>
      </c>
      <c r="Y110" s="4">
        <v>9.4999999999999998E-3</v>
      </c>
      <c r="Z110" s="3">
        <v>0.86</v>
      </c>
      <c r="AA110" s="5">
        <v>45280</v>
      </c>
      <c r="AB110" s="3">
        <v>0.32</v>
      </c>
      <c r="AC110" s="4">
        <v>2.18E-2</v>
      </c>
      <c r="AD110" t="s">
        <v>63</v>
      </c>
      <c r="AE110" s="4">
        <v>3.6999999999999998E-2</v>
      </c>
      <c r="AF110" t="s">
        <v>74</v>
      </c>
      <c r="AG110">
        <v>-0.76</v>
      </c>
      <c r="AH110" s="4">
        <v>1.7654000000000001</v>
      </c>
      <c r="AI110" s="4">
        <v>0.4909</v>
      </c>
      <c r="AJ110" s="4">
        <v>0.50590000000000002</v>
      </c>
      <c r="AK110" s="4">
        <v>0.48580000000000001</v>
      </c>
      <c r="AL110" t="s">
        <v>83</v>
      </c>
      <c r="AM110">
        <v>1</v>
      </c>
      <c r="AN110" s="4">
        <v>1</v>
      </c>
      <c r="AO110" s="4">
        <v>1</v>
      </c>
      <c r="AP110" s="4">
        <v>1</v>
      </c>
      <c r="AQ110" s="6">
        <v>0.4</v>
      </c>
      <c r="AR110" s="6">
        <v>0.2</v>
      </c>
      <c r="AS110">
        <v>1099</v>
      </c>
      <c r="AT110" s="3">
        <v>39.15</v>
      </c>
      <c r="AU110" s="3">
        <v>43.59</v>
      </c>
      <c r="AV110" s="3">
        <v>38.97</v>
      </c>
      <c r="AW110" s="3">
        <v>39.450000000000003</v>
      </c>
      <c r="AX110">
        <v>50.01</v>
      </c>
      <c r="AY110" t="s">
        <v>66</v>
      </c>
      <c r="AZ110" t="s">
        <v>66</v>
      </c>
      <c r="BA110" t="s">
        <v>65</v>
      </c>
      <c r="BB110" t="s">
        <v>69</v>
      </c>
      <c r="BC110" t="s">
        <v>70</v>
      </c>
      <c r="BD110" t="s">
        <v>66</v>
      </c>
      <c r="BE110" t="s">
        <v>67</v>
      </c>
      <c r="BF110" t="s">
        <v>74</v>
      </c>
      <c r="BG110" t="s">
        <v>74</v>
      </c>
      <c r="BH110" t="s">
        <v>74</v>
      </c>
      <c r="BI110" t="s">
        <v>74</v>
      </c>
      <c r="BJ110" t="s">
        <v>74</v>
      </c>
      <c r="BK110" t="s">
        <v>74</v>
      </c>
    </row>
    <row r="111" spans="1:63" x14ac:dyDescent="0.3">
      <c r="A111" t="s">
        <v>387</v>
      </c>
      <c r="B111" t="s">
        <v>388</v>
      </c>
      <c r="C111" t="s">
        <v>62</v>
      </c>
      <c r="D111" s="1">
        <v>18008800</v>
      </c>
      <c r="E111" s="2">
        <v>34958</v>
      </c>
      <c r="F111" s="3">
        <v>14.71</v>
      </c>
      <c r="G111" s="21" t="b">
        <v>1</v>
      </c>
      <c r="H111" s="21" t="s">
        <v>472</v>
      </c>
      <c r="I111" t="b">
        <v>0</v>
      </c>
      <c r="J111" t="b">
        <v>0</v>
      </c>
      <c r="K111" s="4">
        <v>-1.3899999999999999E-2</v>
      </c>
      <c r="L111" s="4">
        <v>-0.12690000000000001</v>
      </c>
      <c r="M111" s="4">
        <v>-0.218</v>
      </c>
      <c r="N111" s="4">
        <v>-0.21190000000000001</v>
      </c>
      <c r="O111">
        <v>-0.2238</v>
      </c>
      <c r="P111">
        <v>-0.31009999999999999</v>
      </c>
      <c r="Q111" s="3">
        <v>0</v>
      </c>
      <c r="R111" s="3">
        <v>2.5700000000000001E-2</v>
      </c>
      <c r="S111" s="3">
        <v>2.1712250000000002</v>
      </c>
      <c r="T111" s="3">
        <v>2.1712250000000002</v>
      </c>
      <c r="U111" s="3">
        <v>10.314181</v>
      </c>
      <c r="V111" s="3">
        <v>10.314181</v>
      </c>
      <c r="W111" t="s">
        <v>115</v>
      </c>
      <c r="X111" s="5">
        <v>39112</v>
      </c>
      <c r="Y111" s="4">
        <v>9.4999999999999998E-3</v>
      </c>
      <c r="Z111" s="3">
        <v>0.57999999999999996</v>
      </c>
      <c r="AA111">
        <v>45280</v>
      </c>
      <c r="AB111">
        <v>0.18</v>
      </c>
      <c r="AC111" s="4">
        <v>3.95E-2</v>
      </c>
      <c r="AD111" t="s">
        <v>63</v>
      </c>
      <c r="AE111" s="4">
        <v>1.52E-2</v>
      </c>
      <c r="AF111" t="s">
        <v>74</v>
      </c>
      <c r="AG111">
        <v>-1.9</v>
      </c>
      <c r="AH111" s="4">
        <v>2.4028999999999998</v>
      </c>
      <c r="AI111" s="4">
        <v>0.21179999999999999</v>
      </c>
      <c r="AJ111" s="4">
        <v>0.26900000000000002</v>
      </c>
      <c r="AK111" s="4">
        <v>0.2581</v>
      </c>
      <c r="AL111" t="s">
        <v>83</v>
      </c>
      <c r="AM111">
        <v>1</v>
      </c>
      <c r="AN111" s="4">
        <v>1</v>
      </c>
      <c r="AO111" s="4">
        <v>1</v>
      </c>
      <c r="AP111" s="4">
        <v>1</v>
      </c>
      <c r="AQ111" s="6">
        <v>0.4</v>
      </c>
      <c r="AR111" s="6">
        <v>0.2</v>
      </c>
      <c r="AS111">
        <v>1099</v>
      </c>
      <c r="AT111" s="3">
        <v>14.19</v>
      </c>
      <c r="AU111" s="3">
        <v>16.559999999999999</v>
      </c>
      <c r="AV111" s="3">
        <v>14.62</v>
      </c>
      <c r="AW111" s="3">
        <v>14.8</v>
      </c>
      <c r="AX111">
        <v>30.7</v>
      </c>
      <c r="AY111" t="s">
        <v>66</v>
      </c>
      <c r="AZ111" t="s">
        <v>66</v>
      </c>
      <c r="BA111" t="s">
        <v>68</v>
      </c>
      <c r="BB111" t="s">
        <v>68</v>
      </c>
      <c r="BC111" t="s">
        <v>70</v>
      </c>
      <c r="BD111" t="s">
        <v>67</v>
      </c>
      <c r="BE111" t="s">
        <v>67</v>
      </c>
      <c r="BF111" t="s">
        <v>74</v>
      </c>
      <c r="BG111" t="s">
        <v>74</v>
      </c>
      <c r="BH111" t="s">
        <v>74</v>
      </c>
      <c r="BI111" t="s">
        <v>74</v>
      </c>
      <c r="BJ111" t="s">
        <v>74</v>
      </c>
      <c r="BK111" t="s">
        <v>74</v>
      </c>
    </row>
    <row r="112" spans="1:63" x14ac:dyDescent="0.3">
      <c r="A112" t="s">
        <v>356</v>
      </c>
      <c r="B112" t="s">
        <v>570</v>
      </c>
      <c r="C112" t="s">
        <v>62</v>
      </c>
      <c r="D112" s="1">
        <v>15773700</v>
      </c>
      <c r="E112" s="2">
        <v>222164</v>
      </c>
      <c r="F112" s="3">
        <v>11.63</v>
      </c>
      <c r="G112" s="21" t="b">
        <v>1</v>
      </c>
      <c r="H112" s="21" t="s">
        <v>472</v>
      </c>
      <c r="I112" t="b">
        <v>0</v>
      </c>
      <c r="J112" t="b">
        <v>0</v>
      </c>
      <c r="K112" s="4">
        <v>2.75E-2</v>
      </c>
      <c r="L112" s="4">
        <v>2.3999999999999998E-3</v>
      </c>
      <c r="M112" s="4">
        <v>-2.3E-2</v>
      </c>
      <c r="N112" s="4">
        <v>-3.5400000000000001E-2</v>
      </c>
      <c r="O112">
        <v>-0.56240000000000001</v>
      </c>
      <c r="P112">
        <v>-0.45469999999999999</v>
      </c>
      <c r="Q112" s="3">
        <v>-0.56203999999999998</v>
      </c>
      <c r="R112" s="3">
        <v>1.12293</v>
      </c>
      <c r="S112" s="3">
        <v>-24.721710000000002</v>
      </c>
      <c r="T112" s="3">
        <v>-24.721710000000002</v>
      </c>
      <c r="U112" s="3">
        <v>17.413136000000002</v>
      </c>
      <c r="V112" s="3">
        <v>17.413136000000002</v>
      </c>
      <c r="W112" t="s">
        <v>115</v>
      </c>
      <c r="X112" s="5">
        <v>39112</v>
      </c>
      <c r="Y112" s="4">
        <v>9.4999999999999998E-3</v>
      </c>
      <c r="Z112" s="3">
        <v>0.48</v>
      </c>
      <c r="AA112" s="5">
        <v>45280</v>
      </c>
      <c r="AB112" s="3">
        <v>0.17</v>
      </c>
      <c r="AC112" s="4">
        <v>4.1799999999999997E-2</v>
      </c>
      <c r="AD112" t="s">
        <v>63</v>
      </c>
      <c r="AE112" s="4">
        <v>1.18E-2</v>
      </c>
      <c r="AF112" t="s">
        <v>74</v>
      </c>
      <c r="AG112">
        <v>-2.4900000000000002</v>
      </c>
      <c r="AH112" s="4">
        <v>1.6043000000000001</v>
      </c>
      <c r="AI112" s="4">
        <v>0.37190000000000001</v>
      </c>
      <c r="AJ112" s="4">
        <v>0.37480000000000002</v>
      </c>
      <c r="AK112" s="4">
        <v>0.39229999999999998</v>
      </c>
      <c r="AL112" t="s">
        <v>83</v>
      </c>
      <c r="AM112">
        <v>1</v>
      </c>
      <c r="AN112" s="4">
        <v>1</v>
      </c>
      <c r="AO112" s="4">
        <v>1</v>
      </c>
      <c r="AP112" s="4">
        <v>1</v>
      </c>
      <c r="AQ112" s="6">
        <v>0.4</v>
      </c>
      <c r="AR112" s="6">
        <v>0.2</v>
      </c>
      <c r="AS112">
        <v>1099</v>
      </c>
      <c r="AT112" s="3">
        <v>10.81</v>
      </c>
      <c r="AU112" s="3">
        <v>12.71</v>
      </c>
      <c r="AV112" s="3">
        <v>11.53</v>
      </c>
      <c r="AW112" s="3">
        <v>11.71</v>
      </c>
      <c r="AX112">
        <v>50.92</v>
      </c>
      <c r="AY112" t="s">
        <v>70</v>
      </c>
      <c r="AZ112" t="s">
        <v>66</v>
      </c>
      <c r="BA112" t="s">
        <v>65</v>
      </c>
      <c r="BB112" t="s">
        <v>70</v>
      </c>
      <c r="BC112" t="s">
        <v>68</v>
      </c>
      <c r="BD112" t="s">
        <v>70</v>
      </c>
      <c r="BE112" t="s">
        <v>66</v>
      </c>
      <c r="BF112" t="s">
        <v>74</v>
      </c>
      <c r="BG112" s="4" t="s">
        <v>74</v>
      </c>
      <c r="BH112" s="4" t="s">
        <v>74</v>
      </c>
      <c r="BI112" t="s">
        <v>74</v>
      </c>
      <c r="BJ112" s="4" t="s">
        <v>74</v>
      </c>
      <c r="BK112" s="4" t="s">
        <v>74</v>
      </c>
    </row>
    <row r="113" spans="1:63" x14ac:dyDescent="0.3">
      <c r="A113" t="s">
        <v>374</v>
      </c>
      <c r="B113" t="s">
        <v>375</v>
      </c>
      <c r="C113" t="s">
        <v>62</v>
      </c>
      <c r="D113" s="1">
        <v>6978100</v>
      </c>
      <c r="E113" s="2">
        <v>26561</v>
      </c>
      <c r="F113" s="3">
        <v>10.029999999999999</v>
      </c>
      <c r="G113" s="21" t="b">
        <v>1</v>
      </c>
      <c r="H113" s="21" t="s">
        <v>472</v>
      </c>
      <c r="I113" t="b">
        <v>0</v>
      </c>
      <c r="J113" t="b">
        <v>0</v>
      </c>
      <c r="K113" s="4">
        <v>-1.77E-2</v>
      </c>
      <c r="L113" s="4">
        <v>-0.1159</v>
      </c>
      <c r="M113" s="4">
        <v>-0.49120000000000003</v>
      </c>
      <c r="N113" s="4">
        <v>-0.48330000000000001</v>
      </c>
      <c r="O113" s="4">
        <v>-0.33210000000000001</v>
      </c>
      <c r="P113" s="4">
        <v>-0.40699999999999997</v>
      </c>
      <c r="Q113" s="3">
        <v>0</v>
      </c>
      <c r="R113" s="3">
        <v>0</v>
      </c>
      <c r="S113" s="3">
        <v>-2.29359</v>
      </c>
      <c r="T113" s="3">
        <v>-2.29359</v>
      </c>
      <c r="U113" s="3">
        <v>2.1278649999999999</v>
      </c>
      <c r="V113" s="3">
        <v>2.1278649999999999</v>
      </c>
      <c r="W113" t="s">
        <v>115</v>
      </c>
      <c r="X113" s="5">
        <v>39980</v>
      </c>
      <c r="Y113" s="4">
        <v>9.4999999999999998E-3</v>
      </c>
      <c r="Z113" s="3">
        <v>0.45</v>
      </c>
      <c r="AA113" s="5">
        <v>45280</v>
      </c>
      <c r="AB113" s="3">
        <v>0.13</v>
      </c>
      <c r="AC113" s="4">
        <v>4.5499999999999999E-2</v>
      </c>
      <c r="AD113" t="s">
        <v>63</v>
      </c>
      <c r="AE113" s="4">
        <v>3.0700000000000002E-2</v>
      </c>
      <c r="AF113" t="s">
        <v>74</v>
      </c>
      <c r="AG113">
        <v>-1.68</v>
      </c>
      <c r="AH113" s="4">
        <v>2.0621</v>
      </c>
      <c r="AI113" s="4">
        <v>0.42330000000000001</v>
      </c>
      <c r="AJ113" s="4">
        <v>0.41710000000000003</v>
      </c>
      <c r="AK113" s="4">
        <v>0.4597</v>
      </c>
      <c r="AL113" t="s">
        <v>83</v>
      </c>
      <c r="AM113" s="2">
        <v>1</v>
      </c>
      <c r="AN113" s="4">
        <v>1</v>
      </c>
      <c r="AO113" s="4">
        <v>1</v>
      </c>
      <c r="AP113" s="4">
        <v>1</v>
      </c>
      <c r="AQ113" s="6">
        <v>0.4</v>
      </c>
      <c r="AR113" s="6">
        <v>0.2</v>
      </c>
      <c r="AS113">
        <v>1099</v>
      </c>
      <c r="AT113" s="3">
        <v>9.5500000000000007</v>
      </c>
      <c r="AU113" s="3">
        <v>12.22</v>
      </c>
      <c r="AV113" s="3">
        <v>9.9600000000000009</v>
      </c>
      <c r="AW113" s="3">
        <v>10.09</v>
      </c>
      <c r="AX113">
        <v>34.9</v>
      </c>
      <c r="AY113" t="s">
        <v>66</v>
      </c>
      <c r="AZ113" t="s">
        <v>68</v>
      </c>
      <c r="BA113" t="s">
        <v>65</v>
      </c>
      <c r="BB113" t="s">
        <v>70</v>
      </c>
      <c r="BC113" t="s">
        <v>68</v>
      </c>
      <c r="BD113" t="s">
        <v>70</v>
      </c>
      <c r="BE113" t="s">
        <v>71</v>
      </c>
      <c r="BF113" t="s">
        <v>74</v>
      </c>
      <c r="BG113" s="4" t="s">
        <v>74</v>
      </c>
      <c r="BH113" s="4" t="s">
        <v>74</v>
      </c>
      <c r="BI113" t="s">
        <v>74</v>
      </c>
      <c r="BJ113" s="4" t="s">
        <v>74</v>
      </c>
      <c r="BK113" s="4" t="s">
        <v>74</v>
      </c>
    </row>
    <row r="114" spans="1:63" x14ac:dyDescent="0.3">
      <c r="A114" t="s">
        <v>443</v>
      </c>
      <c r="B114" t="s">
        <v>444</v>
      </c>
      <c r="C114" t="s">
        <v>62</v>
      </c>
      <c r="D114" s="1">
        <v>6211000</v>
      </c>
      <c r="E114">
        <v>75122</v>
      </c>
      <c r="F114" s="3">
        <v>5.0599999999999996</v>
      </c>
      <c r="G114" s="21" t="b">
        <v>1</v>
      </c>
      <c r="H114" s="21" t="s">
        <v>472</v>
      </c>
      <c r="I114" t="b">
        <v>0</v>
      </c>
      <c r="J114" t="b">
        <v>0</v>
      </c>
      <c r="K114" s="4">
        <v>-2.0799999999999999E-2</v>
      </c>
      <c r="L114" s="4">
        <v>-0.1802</v>
      </c>
      <c r="M114" s="4">
        <v>-0.78690000000000004</v>
      </c>
      <c r="N114" s="4">
        <v>-0.78680000000000005</v>
      </c>
      <c r="O114" s="4">
        <v>-0.54869999999999997</v>
      </c>
      <c r="P114" s="4">
        <v>-0.61739999999999995</v>
      </c>
      <c r="Q114" s="3">
        <v>0.20314199999999999</v>
      </c>
      <c r="R114" s="3">
        <v>0.54050799999999999</v>
      </c>
      <c r="S114" s="3">
        <v>6.812786</v>
      </c>
      <c r="T114" s="3">
        <v>6.812786</v>
      </c>
      <c r="U114" s="3">
        <v>16.050605999999998</v>
      </c>
      <c r="V114" s="3">
        <v>16.050605999999998</v>
      </c>
      <c r="W114" t="s">
        <v>115</v>
      </c>
      <c r="X114" s="5">
        <v>39112</v>
      </c>
      <c r="Y114" s="4">
        <v>9.4999999999999998E-3</v>
      </c>
      <c r="Z114" s="3">
        <v>0.34</v>
      </c>
      <c r="AA114">
        <v>45280</v>
      </c>
      <c r="AB114">
        <v>0.08</v>
      </c>
      <c r="AC114" s="4">
        <v>6.8099999999999994E-2</v>
      </c>
      <c r="AD114" t="s">
        <v>63</v>
      </c>
      <c r="AE114" s="4">
        <v>4.48E-2</v>
      </c>
      <c r="AF114" t="s">
        <v>74</v>
      </c>
      <c r="AG114">
        <v>-2.4700000000000002</v>
      </c>
      <c r="AH114" s="4">
        <v>1.8682000000000001</v>
      </c>
      <c r="AI114" s="4">
        <v>0.4572</v>
      </c>
      <c r="AJ114" s="4">
        <v>0.49519999999999997</v>
      </c>
      <c r="AK114" s="4">
        <v>0.54320000000000002</v>
      </c>
      <c r="AL114" t="s">
        <v>83</v>
      </c>
      <c r="AM114">
        <v>1</v>
      </c>
      <c r="AN114" s="4">
        <v>1</v>
      </c>
      <c r="AO114" s="4">
        <v>1</v>
      </c>
      <c r="AP114" s="4">
        <v>1</v>
      </c>
      <c r="AQ114" s="6">
        <v>0.4</v>
      </c>
      <c r="AR114" s="6">
        <v>0.2</v>
      </c>
      <c r="AS114">
        <v>1099</v>
      </c>
      <c r="AT114" s="3">
        <v>4.5</v>
      </c>
      <c r="AU114" s="3">
        <v>6.69</v>
      </c>
      <c r="AV114" s="3">
        <v>4.9800000000000004</v>
      </c>
      <c r="AW114" s="3">
        <v>5.13</v>
      </c>
      <c r="AX114">
        <v>34.049999999999997</v>
      </c>
      <c r="AY114" t="s">
        <v>67</v>
      </c>
      <c r="AZ114" t="s">
        <v>66</v>
      </c>
      <c r="BA114" t="s">
        <v>68</v>
      </c>
      <c r="BB114" t="s">
        <v>71</v>
      </c>
      <c r="BC114" t="s">
        <v>66</v>
      </c>
      <c r="BD114" t="s">
        <v>66</v>
      </c>
      <c r="BE114" t="s">
        <v>71</v>
      </c>
      <c r="BF114" t="s">
        <v>74</v>
      </c>
      <c r="BG114" t="s">
        <v>74</v>
      </c>
      <c r="BH114" t="s">
        <v>74</v>
      </c>
      <c r="BI114" t="s">
        <v>74</v>
      </c>
      <c r="BJ114" t="s">
        <v>74</v>
      </c>
      <c r="BK114" t="s">
        <v>74</v>
      </c>
    </row>
    <row r="115" spans="1:63" x14ac:dyDescent="0.3">
      <c r="A115" t="s">
        <v>413</v>
      </c>
      <c r="B115" t="s">
        <v>414</v>
      </c>
      <c r="C115" t="s">
        <v>62</v>
      </c>
      <c r="D115" s="1">
        <v>6193100</v>
      </c>
      <c r="E115" s="2">
        <v>3162</v>
      </c>
      <c r="F115" s="3">
        <v>19.72</v>
      </c>
      <c r="G115" s="21" t="b">
        <v>1</v>
      </c>
      <c r="H115" s="21" t="s">
        <v>472</v>
      </c>
      <c r="I115" t="b">
        <v>0</v>
      </c>
      <c r="J115" t="b">
        <v>0</v>
      </c>
      <c r="K115" s="4">
        <v>-4.2099999999999999E-2</v>
      </c>
      <c r="L115" s="4">
        <v>-5.6899999999999999E-2</v>
      </c>
      <c r="M115" s="4">
        <v>-0.1308</v>
      </c>
      <c r="N115" s="4">
        <v>-0.1071</v>
      </c>
      <c r="O115" s="4">
        <v>2.2800000000000001E-2</v>
      </c>
      <c r="P115">
        <v>-0.16619999999999999</v>
      </c>
      <c r="Q115" s="3">
        <v>0</v>
      </c>
      <c r="R115" s="3">
        <v>-0.213308</v>
      </c>
      <c r="S115" s="3">
        <v>-4.0900819999999998</v>
      </c>
      <c r="T115" s="3">
        <v>-4.0900819999999998</v>
      </c>
      <c r="U115" s="3">
        <v>-0.73423000000000005</v>
      </c>
      <c r="V115" s="3">
        <v>-0.73423000000000005</v>
      </c>
      <c r="W115" t="s">
        <v>115</v>
      </c>
      <c r="X115" s="5">
        <v>39385</v>
      </c>
      <c r="Y115" s="4">
        <v>9.4999999999999998E-3</v>
      </c>
      <c r="Z115" s="3">
        <v>0.68</v>
      </c>
      <c r="AA115">
        <v>45280</v>
      </c>
      <c r="AB115">
        <v>0.23</v>
      </c>
      <c r="AC115" s="4">
        <v>3.4500000000000003E-2</v>
      </c>
      <c r="AD115" t="s">
        <v>63</v>
      </c>
      <c r="AE115" s="4">
        <v>1.3100000000000001E-2</v>
      </c>
      <c r="AF115" t="s">
        <v>74</v>
      </c>
      <c r="AG115">
        <v>-1.36</v>
      </c>
      <c r="AH115" s="4">
        <v>1.5466</v>
      </c>
      <c r="AI115" s="4">
        <v>0.27</v>
      </c>
      <c r="AJ115" s="4">
        <v>0.30009999999999998</v>
      </c>
      <c r="AK115" s="4">
        <v>0.29089999999999999</v>
      </c>
      <c r="AL115" t="s">
        <v>83</v>
      </c>
      <c r="AM115">
        <v>1</v>
      </c>
      <c r="AN115" s="4">
        <v>1</v>
      </c>
      <c r="AO115" s="4">
        <v>1</v>
      </c>
      <c r="AP115" s="4">
        <v>1</v>
      </c>
      <c r="AQ115" s="6">
        <v>0.4</v>
      </c>
      <c r="AR115" s="6">
        <v>0.2</v>
      </c>
      <c r="AS115">
        <v>1099</v>
      </c>
      <c r="AT115" s="3">
        <v>19.59</v>
      </c>
      <c r="AU115" s="3">
        <v>22.19</v>
      </c>
      <c r="AV115" s="3" t="s">
        <v>74</v>
      </c>
      <c r="AW115" s="3" t="s">
        <v>74</v>
      </c>
      <c r="AX115">
        <v>37.43</v>
      </c>
      <c r="AY115" t="s">
        <v>67</v>
      </c>
      <c r="AZ115" t="s">
        <v>66</v>
      </c>
      <c r="BA115" t="s">
        <v>65</v>
      </c>
      <c r="BB115" t="s">
        <v>70</v>
      </c>
      <c r="BC115" t="s">
        <v>70</v>
      </c>
      <c r="BD115" t="s">
        <v>70</v>
      </c>
      <c r="BE115" t="s">
        <v>69</v>
      </c>
      <c r="BF115" t="s">
        <v>74</v>
      </c>
      <c r="BG115" s="4" t="s">
        <v>74</v>
      </c>
      <c r="BH115" s="4" t="s">
        <v>74</v>
      </c>
      <c r="BI115" t="s">
        <v>74</v>
      </c>
      <c r="BJ115" s="4" t="s">
        <v>74</v>
      </c>
      <c r="BK115" s="4" t="s">
        <v>74</v>
      </c>
    </row>
    <row r="116" spans="1:63" x14ac:dyDescent="0.3">
      <c r="A116" t="s">
        <v>427</v>
      </c>
      <c r="B116" t="s">
        <v>428</v>
      </c>
      <c r="C116" t="s">
        <v>62</v>
      </c>
      <c r="D116" s="1">
        <v>3951000</v>
      </c>
      <c r="E116" s="2">
        <v>8350</v>
      </c>
      <c r="F116" s="3">
        <v>12.2</v>
      </c>
      <c r="G116" s="21" t="b">
        <v>1</v>
      </c>
      <c r="H116" s="21" t="s">
        <v>472</v>
      </c>
      <c r="I116" t="b">
        <v>0</v>
      </c>
      <c r="J116" t="b">
        <v>0</v>
      </c>
      <c r="K116" s="4">
        <v>-2.1899999999999999E-2</v>
      </c>
      <c r="L116" s="4">
        <v>-7.0000000000000007E-2</v>
      </c>
      <c r="M116" s="4">
        <v>-0.28360000000000002</v>
      </c>
      <c r="N116" s="4">
        <v>-0.2707</v>
      </c>
      <c r="O116">
        <v>-5.91E-2</v>
      </c>
      <c r="P116">
        <v>-0.18060000000000001</v>
      </c>
      <c r="Q116" s="3">
        <v>0</v>
      </c>
      <c r="R116" s="3">
        <v>0</v>
      </c>
      <c r="S116" s="3">
        <v>7.7579999999999996E-2</v>
      </c>
      <c r="T116" s="3">
        <v>7.7579999999999996E-2</v>
      </c>
      <c r="U116" s="3">
        <v>0.96280299999999996</v>
      </c>
      <c r="V116" s="3">
        <v>0.96280299999999996</v>
      </c>
      <c r="W116" t="s">
        <v>115</v>
      </c>
      <c r="X116" s="5">
        <v>39392</v>
      </c>
      <c r="Y116" s="4">
        <v>9.4999999999999998E-3</v>
      </c>
      <c r="Z116" s="3">
        <v>0.42</v>
      </c>
      <c r="AA116" s="5">
        <v>45280</v>
      </c>
      <c r="AB116" s="3">
        <v>0.13</v>
      </c>
      <c r="AC116" s="4">
        <v>3.4099999999999998E-2</v>
      </c>
      <c r="AD116" t="s">
        <v>63</v>
      </c>
      <c r="AE116" s="4">
        <v>1.1599999999999999E-2</v>
      </c>
      <c r="AF116" t="s">
        <v>74</v>
      </c>
      <c r="AG116">
        <v>-1.33</v>
      </c>
      <c r="AH116" s="4">
        <v>1.4114</v>
      </c>
      <c r="AI116" s="4">
        <v>0.24390000000000001</v>
      </c>
      <c r="AJ116" s="4">
        <v>0.27800000000000002</v>
      </c>
      <c r="AK116" s="4">
        <v>0.28510000000000002</v>
      </c>
      <c r="AL116" t="s">
        <v>83</v>
      </c>
      <c r="AM116">
        <v>1</v>
      </c>
      <c r="AN116" s="4">
        <v>1</v>
      </c>
      <c r="AO116" s="4">
        <v>1</v>
      </c>
      <c r="AP116" s="4">
        <v>1</v>
      </c>
      <c r="AQ116" s="6">
        <v>0.4</v>
      </c>
      <c r="AR116" s="6">
        <v>0.2</v>
      </c>
      <c r="AS116">
        <v>1099</v>
      </c>
      <c r="AT116" s="3">
        <v>12.18</v>
      </c>
      <c r="AU116" s="3">
        <v>13.38</v>
      </c>
      <c r="AV116" s="3">
        <v>12.17</v>
      </c>
      <c r="AW116" s="3">
        <v>12.27</v>
      </c>
      <c r="AX116">
        <v>36.01</v>
      </c>
      <c r="AY116" t="s">
        <v>67</v>
      </c>
      <c r="AZ116" t="s">
        <v>70</v>
      </c>
      <c r="BA116" t="s">
        <v>68</v>
      </c>
      <c r="BB116" t="s">
        <v>65</v>
      </c>
      <c r="BC116" t="s">
        <v>70</v>
      </c>
      <c r="BD116" t="s">
        <v>69</v>
      </c>
      <c r="BE116" t="s">
        <v>71</v>
      </c>
      <c r="BF116" t="s">
        <v>74</v>
      </c>
      <c r="BG116" s="4" t="s">
        <v>74</v>
      </c>
      <c r="BH116" s="4" t="s">
        <v>74</v>
      </c>
      <c r="BI116" t="s">
        <v>74</v>
      </c>
      <c r="BJ116" s="4" t="s">
        <v>74</v>
      </c>
      <c r="BK116" s="4" t="s">
        <v>74</v>
      </c>
    </row>
    <row r="117" spans="1:63" x14ac:dyDescent="0.3">
      <c r="A117" t="s">
        <v>399</v>
      </c>
      <c r="B117" t="s">
        <v>400</v>
      </c>
      <c r="C117" t="s">
        <v>62</v>
      </c>
      <c r="D117" s="1">
        <v>3477100</v>
      </c>
      <c r="E117" s="2">
        <v>4850</v>
      </c>
      <c r="F117" s="3">
        <v>18.07</v>
      </c>
      <c r="G117" s="21" t="b">
        <v>1</v>
      </c>
      <c r="H117" s="21" t="s">
        <v>472</v>
      </c>
      <c r="I117" t="b">
        <v>0</v>
      </c>
      <c r="J117" t="b">
        <v>0</v>
      </c>
      <c r="K117" s="4">
        <v>-3.4599999999999999E-2</v>
      </c>
      <c r="L117" s="4">
        <v>-0.253</v>
      </c>
      <c r="M117" s="4">
        <v>-6.5500000000000003E-2</v>
      </c>
      <c r="N117" s="4">
        <v>-6.9699999999999998E-2</v>
      </c>
      <c r="O117" s="4">
        <v>-7.1300000000000002E-2</v>
      </c>
      <c r="P117">
        <v>-0.2787</v>
      </c>
      <c r="Q117" s="3">
        <v>0</v>
      </c>
      <c r="R117" s="3">
        <v>0</v>
      </c>
      <c r="S117" s="3">
        <v>-3.0090119999999998</v>
      </c>
      <c r="T117" s="3">
        <v>-2.4952700000000001</v>
      </c>
      <c r="U117" s="3">
        <v>-5.7816479999999997</v>
      </c>
      <c r="V117" s="3">
        <v>-5.7816479999999997</v>
      </c>
      <c r="W117" t="s">
        <v>115</v>
      </c>
      <c r="X117" s="5">
        <v>40275</v>
      </c>
      <c r="Y117" s="4">
        <v>9.4999999999999998E-3</v>
      </c>
      <c r="Z117" s="3">
        <v>0.32</v>
      </c>
      <c r="AA117" s="5">
        <v>45280</v>
      </c>
      <c r="AB117" s="3">
        <v>0.18</v>
      </c>
      <c r="AC117" s="4">
        <v>1.7500000000000002E-2</v>
      </c>
      <c r="AD117" t="s">
        <v>63</v>
      </c>
      <c r="AE117" s="4">
        <v>1.7899999999999999E-2</v>
      </c>
      <c r="AF117" t="s">
        <v>74</v>
      </c>
      <c r="AG117">
        <v>-1.41</v>
      </c>
      <c r="AH117" s="4">
        <v>1.5788</v>
      </c>
      <c r="AI117" s="4">
        <v>0.44450000000000001</v>
      </c>
      <c r="AJ117" s="4">
        <v>0.43919999999999998</v>
      </c>
      <c r="AK117" s="4">
        <v>0.36009999999999998</v>
      </c>
      <c r="AL117" t="s">
        <v>83</v>
      </c>
      <c r="AM117">
        <v>1</v>
      </c>
      <c r="AN117" s="4">
        <v>1</v>
      </c>
      <c r="AO117" s="4">
        <v>1</v>
      </c>
      <c r="AP117" s="4">
        <v>1</v>
      </c>
      <c r="AQ117" s="6">
        <v>0.4</v>
      </c>
      <c r="AR117" s="6">
        <v>0.2</v>
      </c>
      <c r="AS117">
        <v>1099</v>
      </c>
      <c r="AT117" s="3">
        <v>16.93</v>
      </c>
      <c r="AU117" s="3">
        <v>23.39</v>
      </c>
      <c r="AV117" s="3">
        <v>17.96</v>
      </c>
      <c r="AW117" s="3">
        <v>18.13</v>
      </c>
      <c r="AX117">
        <v>33.18</v>
      </c>
      <c r="AY117" t="s">
        <v>67</v>
      </c>
      <c r="AZ117" t="s">
        <v>65</v>
      </c>
      <c r="BA117" t="s">
        <v>69</v>
      </c>
      <c r="BB117" t="s">
        <v>70</v>
      </c>
      <c r="BC117" t="s">
        <v>70</v>
      </c>
      <c r="BD117" t="s">
        <v>66</v>
      </c>
      <c r="BE117" t="s">
        <v>66</v>
      </c>
      <c r="BF117" t="s">
        <v>74</v>
      </c>
      <c r="BG117" s="4" t="s">
        <v>74</v>
      </c>
      <c r="BH117" s="4" t="s">
        <v>74</v>
      </c>
      <c r="BI117" t="s">
        <v>74</v>
      </c>
      <c r="BJ117" s="4" t="s">
        <v>74</v>
      </c>
      <c r="BK117" s="4" t="s">
        <v>74</v>
      </c>
    </row>
    <row r="118" spans="1:63" x14ac:dyDescent="0.3">
      <c r="A118" t="s">
        <v>429</v>
      </c>
      <c r="B118" t="s">
        <v>430</v>
      </c>
      <c r="C118" t="s">
        <v>62</v>
      </c>
      <c r="D118" s="1">
        <v>3109200</v>
      </c>
      <c r="E118">
        <v>23284</v>
      </c>
      <c r="F118" s="3">
        <v>8.1</v>
      </c>
      <c r="G118" s="21" t="b">
        <v>1</v>
      </c>
      <c r="H118" s="21" t="s">
        <v>472</v>
      </c>
      <c r="I118" t="b">
        <v>0</v>
      </c>
      <c r="J118" t="b">
        <v>0</v>
      </c>
      <c r="K118" s="4">
        <v>-3.3E-3</v>
      </c>
      <c r="L118" s="4">
        <v>-7.7600000000000002E-2</v>
      </c>
      <c r="M118" s="4">
        <v>-0.61350000000000005</v>
      </c>
      <c r="N118" s="4">
        <v>-0.61229999999999996</v>
      </c>
      <c r="O118" s="4">
        <v>-0.33029999999999998</v>
      </c>
      <c r="P118">
        <v>-0.48449999999999999</v>
      </c>
      <c r="Q118" s="3">
        <v>-0.32212400000000002</v>
      </c>
      <c r="R118" s="3">
        <v>-0.50441599999999998</v>
      </c>
      <c r="S118" s="3">
        <v>-3.349405</v>
      </c>
      <c r="T118" s="3">
        <v>-3.349405</v>
      </c>
      <c r="U118" s="3">
        <v>4.4901359999999997</v>
      </c>
      <c r="V118" s="3">
        <v>4.4901359999999997</v>
      </c>
      <c r="W118" t="s">
        <v>115</v>
      </c>
      <c r="X118" s="5">
        <v>39112</v>
      </c>
      <c r="Y118" s="4">
        <v>9.4999999999999998E-3</v>
      </c>
      <c r="Z118" s="3">
        <v>0.48</v>
      </c>
      <c r="AA118" s="5">
        <v>45280</v>
      </c>
      <c r="AB118" s="3">
        <v>0.13</v>
      </c>
      <c r="AC118" s="4">
        <v>6.0199999999999997E-2</v>
      </c>
      <c r="AD118" t="s">
        <v>63</v>
      </c>
      <c r="AE118" s="4">
        <v>3.1699999999999999E-2</v>
      </c>
      <c r="AF118" t="s">
        <v>74</v>
      </c>
      <c r="AG118">
        <v>-2.09</v>
      </c>
      <c r="AH118" s="4">
        <v>4.3254000000000001</v>
      </c>
      <c r="AI118" s="4">
        <v>0.2266</v>
      </c>
      <c r="AJ118" s="4">
        <v>0.29289999999999999</v>
      </c>
      <c r="AK118" s="4">
        <v>0.32490000000000002</v>
      </c>
      <c r="AL118" t="s">
        <v>83</v>
      </c>
      <c r="AM118">
        <v>1</v>
      </c>
      <c r="AN118" s="4">
        <v>1</v>
      </c>
      <c r="AO118" s="4">
        <v>1</v>
      </c>
      <c r="AP118" s="4">
        <v>1</v>
      </c>
      <c r="AQ118" s="6">
        <v>0.4</v>
      </c>
      <c r="AR118" s="6">
        <v>0.2</v>
      </c>
      <c r="AS118">
        <v>1099</v>
      </c>
      <c r="AT118" s="3">
        <v>7.74</v>
      </c>
      <c r="AU118" s="3">
        <v>9.02</v>
      </c>
      <c r="AV118" s="3">
        <v>8.02</v>
      </c>
      <c r="AW118" s="3">
        <v>8.16</v>
      </c>
      <c r="AX118">
        <v>33.81</v>
      </c>
      <c r="AY118" t="s">
        <v>66</v>
      </c>
      <c r="AZ118" t="s">
        <v>66</v>
      </c>
      <c r="BA118" t="s">
        <v>70</v>
      </c>
      <c r="BB118" t="s">
        <v>66</v>
      </c>
      <c r="BC118" t="s">
        <v>70</v>
      </c>
      <c r="BD118" t="s">
        <v>66</v>
      </c>
      <c r="BE118" t="s">
        <v>66</v>
      </c>
      <c r="BF118" t="s">
        <v>74</v>
      </c>
      <c r="BG118" s="4" t="s">
        <v>74</v>
      </c>
      <c r="BH118" s="4" t="s">
        <v>74</v>
      </c>
      <c r="BI118" t="s">
        <v>74</v>
      </c>
      <c r="BJ118" s="4" t="s">
        <v>74</v>
      </c>
      <c r="BK118" s="4" t="s">
        <v>74</v>
      </c>
    </row>
    <row r="119" spans="1:63" x14ac:dyDescent="0.3">
      <c r="A119" t="s">
        <v>440</v>
      </c>
      <c r="B119" t="s">
        <v>441</v>
      </c>
      <c r="C119" t="s">
        <v>62</v>
      </c>
      <c r="D119" s="1">
        <v>2226100</v>
      </c>
      <c r="E119" s="2">
        <v>2266</v>
      </c>
      <c r="F119" s="3">
        <v>18.43</v>
      </c>
      <c r="G119" s="21" t="b">
        <v>1</v>
      </c>
      <c r="H119" s="21" t="s">
        <v>472</v>
      </c>
      <c r="I119" t="b">
        <v>0</v>
      </c>
      <c r="J119" t="b">
        <v>0</v>
      </c>
      <c r="K119" s="4">
        <v>-1E-4</v>
      </c>
      <c r="L119" s="4">
        <v>-0.22969999999999999</v>
      </c>
      <c r="M119" s="4">
        <v>-0.26</v>
      </c>
      <c r="N119" s="4">
        <v>-0.2535</v>
      </c>
      <c r="O119" s="4">
        <v>-0.21659999999999999</v>
      </c>
      <c r="P119">
        <v>-0.32969999999999999</v>
      </c>
      <c r="Q119" s="3">
        <v>0</v>
      </c>
      <c r="R119" s="3">
        <v>0</v>
      </c>
      <c r="S119" s="3">
        <v>-2.8837269999999999</v>
      </c>
      <c r="T119" s="3">
        <v>-2.8837269999999999</v>
      </c>
      <c r="U119" s="3">
        <v>-0.72268500000000002</v>
      </c>
      <c r="V119" s="3">
        <v>-0.72268500000000002</v>
      </c>
      <c r="W119" t="s">
        <v>115</v>
      </c>
      <c r="X119" s="5">
        <v>39105</v>
      </c>
      <c r="Y119" s="4">
        <v>9.4999999999999998E-3</v>
      </c>
      <c r="Z119" s="3">
        <v>0.71</v>
      </c>
      <c r="AA119" s="5">
        <v>45280</v>
      </c>
      <c r="AB119" s="3">
        <v>0.24</v>
      </c>
      <c r="AC119" s="4">
        <v>3.9199999999999999E-2</v>
      </c>
      <c r="AD119" t="s">
        <v>63</v>
      </c>
      <c r="AE119" s="4">
        <v>2.2499999999999999E-2</v>
      </c>
      <c r="AF119" t="s">
        <v>74</v>
      </c>
      <c r="AG119">
        <v>-2.17</v>
      </c>
      <c r="AH119" s="4">
        <v>4.0662000000000003</v>
      </c>
      <c r="AI119" s="4">
        <v>0.45369999999999999</v>
      </c>
      <c r="AJ119" s="4">
        <v>0.47739999999999999</v>
      </c>
      <c r="AK119" s="4">
        <v>0.4133</v>
      </c>
      <c r="AL119" t="s">
        <v>83</v>
      </c>
      <c r="AM119">
        <v>1</v>
      </c>
      <c r="AN119" s="4">
        <v>1</v>
      </c>
      <c r="AO119" s="4">
        <v>1</v>
      </c>
      <c r="AP119" s="4">
        <v>1</v>
      </c>
      <c r="AQ119" s="6">
        <v>0.4</v>
      </c>
      <c r="AR119" s="6">
        <v>0.2</v>
      </c>
      <c r="AS119">
        <v>1099</v>
      </c>
      <c r="AT119" s="3">
        <v>16.63</v>
      </c>
      <c r="AU119" s="3">
        <v>23.45</v>
      </c>
      <c r="AV119" s="3">
        <v>18.13</v>
      </c>
      <c r="AW119" s="3">
        <v>18.579999999999998</v>
      </c>
      <c r="AX119">
        <v>33.130000000000003</v>
      </c>
      <c r="AY119" t="s">
        <v>69</v>
      </c>
      <c r="AZ119" t="s">
        <v>67</v>
      </c>
      <c r="BA119" t="s">
        <v>68</v>
      </c>
      <c r="BB119" t="s">
        <v>70</v>
      </c>
      <c r="BC119" t="s">
        <v>69</v>
      </c>
      <c r="BD119" t="s">
        <v>67</v>
      </c>
      <c r="BE119" t="s">
        <v>71</v>
      </c>
      <c r="BF119" t="s">
        <v>74</v>
      </c>
      <c r="BG119" s="4" t="s">
        <v>74</v>
      </c>
      <c r="BH119" s="4" t="s">
        <v>74</v>
      </c>
      <c r="BI119" t="s">
        <v>74</v>
      </c>
      <c r="BJ119" s="4" t="s">
        <v>74</v>
      </c>
      <c r="BK119" s="4" t="s">
        <v>74</v>
      </c>
    </row>
    <row r="120" spans="1:63" x14ac:dyDescent="0.3">
      <c r="A120" t="s">
        <v>454</v>
      </c>
      <c r="B120" t="s">
        <v>455</v>
      </c>
      <c r="C120" t="s">
        <v>62</v>
      </c>
      <c r="D120" s="1">
        <v>2204600</v>
      </c>
      <c r="E120">
        <v>9705</v>
      </c>
      <c r="F120" s="3">
        <v>11.34</v>
      </c>
      <c r="G120" s="21" t="b">
        <v>1</v>
      </c>
      <c r="H120" s="21" t="s">
        <v>472</v>
      </c>
      <c r="I120" t="b">
        <v>0</v>
      </c>
      <c r="J120" t="b">
        <v>0</v>
      </c>
      <c r="K120" s="4">
        <v>-1.2999999999999999E-2</v>
      </c>
      <c r="L120" s="4">
        <v>-0.1454</v>
      </c>
      <c r="M120" s="4">
        <v>-0.2419</v>
      </c>
      <c r="N120" s="4">
        <v>-0.2293</v>
      </c>
      <c r="O120">
        <v>-0.16439999999999999</v>
      </c>
      <c r="P120">
        <v>-0.31929999999999997</v>
      </c>
      <c r="Q120" s="3">
        <v>0</v>
      </c>
      <c r="R120" s="3">
        <v>-0.74209800000000004</v>
      </c>
      <c r="S120" s="3">
        <v>-0.48244500000000001</v>
      </c>
      <c r="T120" s="3">
        <v>-0.48244500000000001</v>
      </c>
      <c r="U120" s="3">
        <v>2.5039889999999998</v>
      </c>
      <c r="V120" s="3">
        <v>2.5039889999999998</v>
      </c>
      <c r="W120" t="s">
        <v>115</v>
      </c>
      <c r="X120" s="5">
        <v>39112</v>
      </c>
      <c r="Y120" s="4">
        <v>9.4999999999999998E-3</v>
      </c>
      <c r="Z120" s="3">
        <v>0.56000000000000005</v>
      </c>
      <c r="AA120" s="5">
        <v>45280</v>
      </c>
      <c r="AB120" s="3">
        <v>0.19</v>
      </c>
      <c r="AC120" s="4">
        <v>4.9200000000000001E-2</v>
      </c>
      <c r="AD120" t="s">
        <v>63</v>
      </c>
      <c r="AE120" s="4">
        <v>1.0500000000000001E-2</v>
      </c>
      <c r="AF120" t="s">
        <v>74</v>
      </c>
      <c r="AG120">
        <v>-2.0699999999999998</v>
      </c>
      <c r="AH120" s="4">
        <v>0.31480000000000002</v>
      </c>
      <c r="AI120" s="4">
        <v>0.21560000000000001</v>
      </c>
      <c r="AJ120" s="4">
        <v>0.2465</v>
      </c>
      <c r="AK120" s="4">
        <v>0.25890000000000002</v>
      </c>
      <c r="AL120" t="s">
        <v>83</v>
      </c>
      <c r="AM120">
        <v>1</v>
      </c>
      <c r="AN120" s="4">
        <v>1</v>
      </c>
      <c r="AO120" s="4">
        <v>1</v>
      </c>
      <c r="AP120" s="4">
        <v>1</v>
      </c>
      <c r="AQ120" s="6">
        <v>0.4</v>
      </c>
      <c r="AR120" s="6">
        <v>0.2</v>
      </c>
      <c r="AS120">
        <v>1099</v>
      </c>
      <c r="AT120" s="3">
        <v>10.93</v>
      </c>
      <c r="AU120" s="3">
        <v>12.89</v>
      </c>
      <c r="AV120" s="3">
        <v>11.27</v>
      </c>
      <c r="AW120" s="3">
        <v>11.42</v>
      </c>
      <c r="AX120">
        <v>29.11</v>
      </c>
      <c r="AY120" t="s">
        <v>71</v>
      </c>
      <c r="AZ120" t="s">
        <v>68</v>
      </c>
      <c r="BA120" t="s">
        <v>68</v>
      </c>
      <c r="BB120" t="s">
        <v>68</v>
      </c>
      <c r="BC120" t="s">
        <v>70</v>
      </c>
      <c r="BD120" t="s">
        <v>69</v>
      </c>
      <c r="BE120" t="s">
        <v>66</v>
      </c>
      <c r="BF120" t="s">
        <v>74</v>
      </c>
      <c r="BG120" s="4" t="s">
        <v>74</v>
      </c>
      <c r="BH120" s="4" t="s">
        <v>74</v>
      </c>
      <c r="BI120" t="s">
        <v>74</v>
      </c>
      <c r="BJ120" s="4" t="s">
        <v>74</v>
      </c>
      <c r="BK120" s="4" t="s">
        <v>74</v>
      </c>
    </row>
    <row r="121" spans="1:63" x14ac:dyDescent="0.3">
      <c r="A121" t="s">
        <v>461</v>
      </c>
      <c r="B121" t="s">
        <v>584</v>
      </c>
      <c r="C121" t="s">
        <v>62</v>
      </c>
      <c r="D121" s="1">
        <v>1849900</v>
      </c>
      <c r="E121" s="2">
        <v>8288</v>
      </c>
      <c r="F121" s="3">
        <v>15.28</v>
      </c>
      <c r="G121" s="21" t="b">
        <v>1</v>
      </c>
      <c r="H121" s="21" t="s">
        <v>472</v>
      </c>
      <c r="I121" t="b">
        <v>0</v>
      </c>
      <c r="J121" t="b">
        <v>0</v>
      </c>
      <c r="K121" s="4">
        <v>-2.0400000000000001E-2</v>
      </c>
      <c r="L121" s="4">
        <v>-4.9700000000000001E-2</v>
      </c>
      <c r="M121" s="4">
        <v>-3.1099999999999999E-2</v>
      </c>
      <c r="N121" s="4">
        <v>-2.2700000000000001E-2</v>
      </c>
      <c r="O121" s="4">
        <v>-4.6899999999999997E-2</v>
      </c>
      <c r="P121" s="4">
        <v>-0.2581</v>
      </c>
      <c r="Q121" s="3">
        <v>0</v>
      </c>
      <c r="R121" s="3">
        <v>0</v>
      </c>
      <c r="S121" s="3">
        <v>0.69825499999999996</v>
      </c>
      <c r="T121" s="3">
        <v>0.69825499999999996</v>
      </c>
      <c r="U121" s="3">
        <v>1.190313</v>
      </c>
      <c r="V121" s="3">
        <v>1.190313</v>
      </c>
      <c r="W121" t="s">
        <v>115</v>
      </c>
      <c r="X121" s="5">
        <v>39112</v>
      </c>
      <c r="Y121" s="4">
        <v>9.4999999999999998E-3</v>
      </c>
      <c r="Z121" s="3">
        <v>0.62</v>
      </c>
      <c r="AA121" s="5">
        <v>45280</v>
      </c>
      <c r="AB121" s="3">
        <v>0.18</v>
      </c>
      <c r="AC121" s="4">
        <v>4.02E-2</v>
      </c>
      <c r="AD121" t="s">
        <v>63</v>
      </c>
      <c r="AE121" s="4">
        <v>1.2699999999999999E-2</v>
      </c>
      <c r="AF121" t="s">
        <v>74</v>
      </c>
      <c r="AG121">
        <v>-1.65</v>
      </c>
      <c r="AH121" s="4">
        <v>0.22339999999999999</v>
      </c>
      <c r="AI121" s="4">
        <v>0.25990000000000002</v>
      </c>
      <c r="AJ121" s="4">
        <v>0.2339</v>
      </c>
      <c r="AK121" s="4">
        <v>0.22919999999999999</v>
      </c>
      <c r="AL121" t="s">
        <v>83</v>
      </c>
      <c r="AM121">
        <v>1</v>
      </c>
      <c r="AN121" s="4">
        <v>1</v>
      </c>
      <c r="AO121" s="4">
        <v>1</v>
      </c>
      <c r="AP121" s="4">
        <v>1</v>
      </c>
      <c r="AQ121" s="6">
        <v>0.4</v>
      </c>
      <c r="AR121" s="6">
        <v>0.2</v>
      </c>
      <c r="AS121">
        <v>1099</v>
      </c>
      <c r="AT121" s="3">
        <v>15.16</v>
      </c>
      <c r="AU121" s="3">
        <v>16.37</v>
      </c>
      <c r="AV121" s="3">
        <v>15.26</v>
      </c>
      <c r="AW121" s="3">
        <v>15.33</v>
      </c>
      <c r="AX121">
        <v>40.32</v>
      </c>
      <c r="AY121" t="s">
        <v>71</v>
      </c>
      <c r="AZ121" t="s">
        <v>67</v>
      </c>
      <c r="BA121" t="s">
        <v>66</v>
      </c>
      <c r="BB121" t="s">
        <v>68</v>
      </c>
      <c r="BC121" t="s">
        <v>66</v>
      </c>
      <c r="BD121" t="s">
        <v>66</v>
      </c>
      <c r="BE121" t="s">
        <v>67</v>
      </c>
      <c r="BF121" t="s">
        <v>74</v>
      </c>
      <c r="BG121" s="4" t="s">
        <v>74</v>
      </c>
      <c r="BH121" s="4" t="s">
        <v>74</v>
      </c>
      <c r="BI121" t="s">
        <v>74</v>
      </c>
      <c r="BJ121" s="4" t="s">
        <v>74</v>
      </c>
      <c r="BK121" s="4" t="s">
        <v>74</v>
      </c>
    </row>
    <row r="122" spans="1:63" x14ac:dyDescent="0.3">
      <c r="A122" t="s">
        <v>451</v>
      </c>
      <c r="B122" t="s">
        <v>452</v>
      </c>
      <c r="C122" t="s">
        <v>62</v>
      </c>
      <c r="D122" s="1">
        <v>1709800</v>
      </c>
      <c r="E122">
        <v>3692</v>
      </c>
      <c r="F122" s="3">
        <v>12.57</v>
      </c>
      <c r="G122" s="21" t="b">
        <v>1</v>
      </c>
      <c r="H122" s="21" t="s">
        <v>472</v>
      </c>
      <c r="I122" t="b">
        <v>0</v>
      </c>
      <c r="J122" t="b">
        <v>0</v>
      </c>
      <c r="K122" s="4">
        <v>4.1999999999999997E-3</v>
      </c>
      <c r="L122" s="4">
        <v>-0.1678</v>
      </c>
      <c r="M122" s="4">
        <v>-0.23680000000000001</v>
      </c>
      <c r="N122" s="4">
        <v>-0.2281</v>
      </c>
      <c r="O122">
        <v>-0.20699999999999999</v>
      </c>
      <c r="P122">
        <v>-0.3226</v>
      </c>
      <c r="Q122" s="3">
        <v>-0.30859999999999999</v>
      </c>
      <c r="R122" s="3">
        <v>-0.30859999999999999</v>
      </c>
      <c r="S122" s="3">
        <v>-1.93411</v>
      </c>
      <c r="T122" s="3">
        <v>-1.93411</v>
      </c>
      <c r="U122" s="3">
        <v>4.2525E-2</v>
      </c>
      <c r="V122" s="3">
        <v>4.2525E-2</v>
      </c>
      <c r="W122" t="s">
        <v>115</v>
      </c>
      <c r="X122" s="5">
        <v>38909</v>
      </c>
      <c r="Y122" s="4">
        <v>9.4999999999999998E-3</v>
      </c>
      <c r="Z122" s="3">
        <v>0.56999999999999995</v>
      </c>
      <c r="AA122" s="5">
        <v>45280</v>
      </c>
      <c r="AB122" s="3">
        <v>0.19</v>
      </c>
      <c r="AC122" s="4">
        <v>4.5900000000000003E-2</v>
      </c>
      <c r="AD122" t="s">
        <v>63</v>
      </c>
      <c r="AE122" s="4">
        <v>1.23E-2</v>
      </c>
      <c r="AF122" t="s">
        <v>74</v>
      </c>
      <c r="AG122">
        <v>-2.11</v>
      </c>
      <c r="AH122" s="4">
        <v>1.0508</v>
      </c>
      <c r="AI122" s="4">
        <v>0.35370000000000001</v>
      </c>
      <c r="AJ122" s="4">
        <v>0.37369999999999998</v>
      </c>
      <c r="AK122" s="4">
        <v>0.34789999999999999</v>
      </c>
      <c r="AL122" t="s">
        <v>83</v>
      </c>
      <c r="AM122">
        <v>1</v>
      </c>
      <c r="AN122" s="4">
        <v>1</v>
      </c>
      <c r="AO122" s="4">
        <v>1</v>
      </c>
      <c r="AP122" s="4">
        <v>1</v>
      </c>
      <c r="AQ122" s="6">
        <v>0.4</v>
      </c>
      <c r="AR122" s="6">
        <v>0.2</v>
      </c>
      <c r="AS122">
        <v>1099</v>
      </c>
      <c r="AT122" s="3">
        <v>11.72</v>
      </c>
      <c r="AU122" s="3">
        <v>14.77</v>
      </c>
      <c r="AV122" s="3">
        <v>12.45</v>
      </c>
      <c r="AW122" s="3">
        <v>12.63</v>
      </c>
      <c r="AX122">
        <v>34.56</v>
      </c>
      <c r="AY122" t="s">
        <v>71</v>
      </c>
      <c r="AZ122" t="s">
        <v>66</v>
      </c>
      <c r="BA122" t="s">
        <v>68</v>
      </c>
      <c r="BB122" t="s">
        <v>68</v>
      </c>
      <c r="BC122" t="s">
        <v>70</v>
      </c>
      <c r="BD122" t="s">
        <v>66</v>
      </c>
      <c r="BE122" t="s">
        <v>66</v>
      </c>
      <c r="BF122" t="s">
        <v>74</v>
      </c>
      <c r="BG122" s="4" t="s">
        <v>74</v>
      </c>
      <c r="BH122" s="4" t="s">
        <v>74</v>
      </c>
      <c r="BI122" t="s">
        <v>74</v>
      </c>
      <c r="BJ122" s="4" t="s">
        <v>74</v>
      </c>
      <c r="BK122" s="4" t="s">
        <v>74</v>
      </c>
    </row>
    <row r="123" spans="1:63" x14ac:dyDescent="0.3">
      <c r="A123" t="s">
        <v>460</v>
      </c>
      <c r="B123" t="s">
        <v>583</v>
      </c>
      <c r="C123" t="s">
        <v>62</v>
      </c>
      <c r="D123" s="1">
        <v>1447700</v>
      </c>
      <c r="E123">
        <v>8730</v>
      </c>
      <c r="F123" s="3">
        <v>15.32</v>
      </c>
      <c r="G123" s="21" t="b">
        <v>1</v>
      </c>
      <c r="H123" s="21" t="s">
        <v>472</v>
      </c>
      <c r="I123" t="b">
        <v>0</v>
      </c>
      <c r="J123" t="b">
        <v>0</v>
      </c>
      <c r="K123" s="4">
        <v>1.0200000000000001E-2</v>
      </c>
      <c r="L123" s="4">
        <v>-9.9000000000000005E-2</v>
      </c>
      <c r="M123" s="4">
        <v>-0.44350000000000001</v>
      </c>
      <c r="N123" s="4">
        <v>-0.438</v>
      </c>
      <c r="O123" s="4">
        <v>-0.1237</v>
      </c>
      <c r="P123">
        <v>-0.28699999999999998</v>
      </c>
      <c r="Q123" s="3">
        <v>-0.29921599999999998</v>
      </c>
      <c r="R123" s="3">
        <v>-0.29506599999999999</v>
      </c>
      <c r="S123" s="3">
        <v>-2.0455109999999999</v>
      </c>
      <c r="T123" s="3">
        <v>-2.0455109999999999</v>
      </c>
      <c r="U123" s="3">
        <v>-2.2747199999999999</v>
      </c>
      <c r="V123" s="3">
        <v>-2.2747199999999999</v>
      </c>
      <c r="W123" t="s">
        <v>115</v>
      </c>
      <c r="X123" s="5">
        <v>39112</v>
      </c>
      <c r="Y123" s="4">
        <v>9.4999999999999998E-3</v>
      </c>
      <c r="Z123" s="3">
        <v>0.69</v>
      </c>
      <c r="AA123" s="5">
        <v>45280</v>
      </c>
      <c r="AB123" s="3">
        <v>0.21</v>
      </c>
      <c r="AC123" s="4">
        <v>4.58E-2</v>
      </c>
      <c r="AD123" t="s">
        <v>63</v>
      </c>
      <c r="AE123" s="4">
        <v>3.0800000000000001E-2</v>
      </c>
      <c r="AF123" t="s">
        <v>74</v>
      </c>
      <c r="AG123">
        <v>-2.0099999999999998</v>
      </c>
      <c r="AH123" s="4">
        <v>5.0163000000000002</v>
      </c>
      <c r="AI123" s="4">
        <v>0.2412</v>
      </c>
      <c r="AJ123" s="4">
        <v>0.35320000000000001</v>
      </c>
      <c r="AK123" s="4">
        <v>0.37380000000000002</v>
      </c>
      <c r="AL123" t="s">
        <v>83</v>
      </c>
      <c r="AM123">
        <v>1</v>
      </c>
      <c r="AN123" s="4">
        <v>1</v>
      </c>
      <c r="AO123" s="4">
        <v>1</v>
      </c>
      <c r="AP123" s="4">
        <v>1</v>
      </c>
      <c r="AQ123" s="6">
        <v>0.4</v>
      </c>
      <c r="AR123" s="6">
        <v>0.2</v>
      </c>
      <c r="AS123">
        <v>1099</v>
      </c>
      <c r="AT123" s="3">
        <v>14.3</v>
      </c>
      <c r="AU123" s="3">
        <v>17.170000000000002</v>
      </c>
      <c r="AV123" s="3">
        <v>15.19</v>
      </c>
      <c r="AW123" s="3">
        <v>15.39</v>
      </c>
      <c r="AX123">
        <v>37.049999999999997</v>
      </c>
      <c r="AY123" t="s">
        <v>71</v>
      </c>
      <c r="AZ123" t="s">
        <v>70</v>
      </c>
      <c r="BA123" t="s">
        <v>70</v>
      </c>
      <c r="BB123" t="s">
        <v>70</v>
      </c>
      <c r="BC123" t="s">
        <v>70</v>
      </c>
      <c r="BD123" t="s">
        <v>67</v>
      </c>
      <c r="BE123" t="s">
        <v>66</v>
      </c>
      <c r="BF123" t="s">
        <v>74</v>
      </c>
      <c r="BG123" s="4" t="s">
        <v>74</v>
      </c>
      <c r="BH123" s="4" t="s">
        <v>74</v>
      </c>
      <c r="BI123" t="s">
        <v>74</v>
      </c>
      <c r="BJ123" s="4" t="s">
        <v>74</v>
      </c>
      <c r="BK123" s="4" t="s">
        <v>74</v>
      </c>
    </row>
    <row r="124" spans="1:63" x14ac:dyDescent="0.3">
      <c r="A124" t="s">
        <v>449</v>
      </c>
      <c r="B124" t="s">
        <v>450</v>
      </c>
      <c r="C124" t="s">
        <v>62</v>
      </c>
      <c r="D124" s="1">
        <v>1322600</v>
      </c>
      <c r="E124" s="2">
        <v>6219</v>
      </c>
      <c r="F124" s="3">
        <v>11.93</v>
      </c>
      <c r="G124" s="21" t="b">
        <v>1</v>
      </c>
      <c r="H124" s="21" t="s">
        <v>472</v>
      </c>
      <c r="I124" t="b">
        <v>0</v>
      </c>
      <c r="J124" t="b">
        <v>0</v>
      </c>
      <c r="K124" s="4">
        <v>-1.6799999999999999E-2</v>
      </c>
      <c r="L124" s="4">
        <v>-9.5699999999999993E-2</v>
      </c>
      <c r="M124" s="4">
        <v>3.2300000000000002E-2</v>
      </c>
      <c r="N124" s="4">
        <v>3.7499999999999999E-2</v>
      </c>
      <c r="O124">
        <v>-0.1421</v>
      </c>
      <c r="P124">
        <v>-0.25009999999999999</v>
      </c>
      <c r="Q124" s="3">
        <v>-0.59884499999999996</v>
      </c>
      <c r="R124" s="3">
        <v>-0.59884499999999996</v>
      </c>
      <c r="S124" s="3">
        <v>-0.16333700000000001</v>
      </c>
      <c r="T124" s="3">
        <v>-0.16333700000000001</v>
      </c>
      <c r="U124" s="3">
        <v>-1.0654170000000001</v>
      </c>
      <c r="V124" s="3">
        <v>-1.0654170000000001</v>
      </c>
      <c r="W124" t="s">
        <v>115</v>
      </c>
      <c r="X124" s="5">
        <v>39112</v>
      </c>
      <c r="Y124" s="4">
        <v>9.4999999999999998E-3</v>
      </c>
      <c r="Z124" s="3">
        <v>0.38</v>
      </c>
      <c r="AA124" s="5">
        <v>45280</v>
      </c>
      <c r="AB124" s="3">
        <v>0.12</v>
      </c>
      <c r="AC124" s="4">
        <v>3.1699999999999999E-2</v>
      </c>
      <c r="AD124" t="s">
        <v>63</v>
      </c>
      <c r="AE124" s="4">
        <v>6.1000000000000004E-3</v>
      </c>
      <c r="AF124" t="s">
        <v>74</v>
      </c>
      <c r="AG124">
        <v>-1.25</v>
      </c>
      <c r="AH124" s="4">
        <v>0.24299999999999999</v>
      </c>
      <c r="AI124" s="4">
        <v>0.1961</v>
      </c>
      <c r="AJ124" s="4">
        <v>0.2356</v>
      </c>
      <c r="AK124" s="4">
        <v>0.21190000000000001</v>
      </c>
      <c r="AL124" t="s">
        <v>83</v>
      </c>
      <c r="AM124">
        <v>1</v>
      </c>
      <c r="AN124" s="4">
        <v>1</v>
      </c>
      <c r="AO124" s="4">
        <v>1</v>
      </c>
      <c r="AP124" s="4">
        <v>1</v>
      </c>
      <c r="AQ124" s="6">
        <v>0.4</v>
      </c>
      <c r="AR124" s="6">
        <v>0.2</v>
      </c>
      <c r="AS124">
        <v>1099</v>
      </c>
      <c r="AT124" s="3">
        <v>11.78</v>
      </c>
      <c r="AU124" s="3">
        <v>13</v>
      </c>
      <c r="AV124" s="3" t="s">
        <v>74</v>
      </c>
      <c r="AW124" s="3" t="s">
        <v>74</v>
      </c>
      <c r="AX124">
        <v>35.5</v>
      </c>
      <c r="AY124" t="s">
        <v>71</v>
      </c>
      <c r="AZ124" t="s">
        <v>70</v>
      </c>
      <c r="BA124" t="s">
        <v>68</v>
      </c>
      <c r="BB124" t="s">
        <v>65</v>
      </c>
      <c r="BC124" t="s">
        <v>68</v>
      </c>
      <c r="BD124" t="s">
        <v>70</v>
      </c>
      <c r="BE124" t="s">
        <v>66</v>
      </c>
      <c r="BF124" t="s">
        <v>74</v>
      </c>
      <c r="BG124" s="4" t="s">
        <v>74</v>
      </c>
      <c r="BH124" s="4" t="s">
        <v>74</v>
      </c>
      <c r="BI124" t="s">
        <v>74</v>
      </c>
      <c r="BJ124" s="4" t="s">
        <v>74</v>
      </c>
      <c r="BK124" s="4" t="s">
        <v>74</v>
      </c>
    </row>
    <row r="125" spans="1:63" x14ac:dyDescent="0.3">
      <c r="A125" t="s">
        <v>453</v>
      </c>
      <c r="B125" t="s">
        <v>580</v>
      </c>
      <c r="C125" t="s">
        <v>62</v>
      </c>
      <c r="D125" s="1">
        <v>1288300</v>
      </c>
      <c r="E125">
        <v>11406</v>
      </c>
      <c r="F125" s="3">
        <v>8.19</v>
      </c>
      <c r="G125" s="21" t="b">
        <v>1</v>
      </c>
      <c r="H125" s="21" t="s">
        <v>472</v>
      </c>
      <c r="I125" t="b">
        <v>0</v>
      </c>
      <c r="J125" t="b">
        <v>0</v>
      </c>
      <c r="K125" s="4">
        <v>2.7000000000000001E-3</v>
      </c>
      <c r="L125" s="4">
        <v>-0.1084</v>
      </c>
      <c r="M125" s="4">
        <v>-0.20250000000000001</v>
      </c>
      <c r="N125" s="4">
        <v>-0.19620000000000001</v>
      </c>
      <c r="O125">
        <v>-0.2596</v>
      </c>
      <c r="P125">
        <v>-0.34320000000000001</v>
      </c>
      <c r="Q125" s="3">
        <v>-0.206403</v>
      </c>
      <c r="R125" s="3">
        <v>-0.65872299999999995</v>
      </c>
      <c r="S125" s="3">
        <v>-1.0839129999999999</v>
      </c>
      <c r="T125" s="3">
        <v>-1.0839129999999999</v>
      </c>
      <c r="U125" s="3">
        <v>0.46321200000000001</v>
      </c>
      <c r="V125" s="3">
        <v>0.46321200000000001</v>
      </c>
      <c r="W125" t="s">
        <v>115</v>
      </c>
      <c r="X125" s="5">
        <v>39112</v>
      </c>
      <c r="Y125" s="4">
        <v>9.4999999999999998E-3</v>
      </c>
      <c r="Z125" s="3">
        <v>0.37</v>
      </c>
      <c r="AA125" s="5">
        <v>45280</v>
      </c>
      <c r="AB125" s="3">
        <v>0.13</v>
      </c>
      <c r="AC125" s="4">
        <v>4.58E-2</v>
      </c>
      <c r="AD125" t="s">
        <v>63</v>
      </c>
      <c r="AE125" s="4">
        <v>6.3E-3</v>
      </c>
      <c r="AF125" t="s">
        <v>74</v>
      </c>
      <c r="AG125">
        <v>-2.11</v>
      </c>
      <c r="AH125" s="4">
        <v>1.2977000000000001</v>
      </c>
      <c r="AI125" s="4">
        <v>0.25240000000000001</v>
      </c>
      <c r="AJ125" s="4">
        <v>0.30099999999999999</v>
      </c>
      <c r="AK125" s="4">
        <v>0.29649999999999999</v>
      </c>
      <c r="AL125" t="s">
        <v>83</v>
      </c>
      <c r="AM125">
        <v>1</v>
      </c>
      <c r="AN125" s="4">
        <v>1</v>
      </c>
      <c r="AO125" s="4">
        <v>1</v>
      </c>
      <c r="AP125" s="4">
        <v>1</v>
      </c>
      <c r="AQ125" s="6">
        <v>0.4</v>
      </c>
      <c r="AR125" s="6">
        <v>0.2</v>
      </c>
      <c r="AS125">
        <v>1099</v>
      </c>
      <c r="AT125" s="3">
        <v>7.77</v>
      </c>
      <c r="AU125" s="3">
        <v>9.3000000000000007</v>
      </c>
      <c r="AV125" s="3">
        <v>8.15</v>
      </c>
      <c r="AW125" s="3">
        <v>8.2100000000000009</v>
      </c>
      <c r="AX125">
        <v>35.770000000000003</v>
      </c>
      <c r="AY125" t="s">
        <v>67</v>
      </c>
      <c r="AZ125" t="s">
        <v>70</v>
      </c>
      <c r="BA125" t="s">
        <v>65</v>
      </c>
      <c r="BB125" t="s">
        <v>68</v>
      </c>
      <c r="BC125" t="s">
        <v>70</v>
      </c>
      <c r="BD125" t="s">
        <v>69</v>
      </c>
      <c r="BE125" t="s">
        <v>71</v>
      </c>
      <c r="BF125" t="s">
        <v>74</v>
      </c>
      <c r="BG125" t="s">
        <v>74</v>
      </c>
      <c r="BH125" t="s">
        <v>74</v>
      </c>
      <c r="BI125" t="s">
        <v>74</v>
      </c>
      <c r="BJ125" t="s">
        <v>74</v>
      </c>
      <c r="BK125" t="s">
        <v>74</v>
      </c>
    </row>
    <row r="126" spans="1:63" x14ac:dyDescent="0.3">
      <c r="A126" t="s">
        <v>447</v>
      </c>
      <c r="B126" t="s">
        <v>448</v>
      </c>
      <c r="C126" t="s">
        <v>62</v>
      </c>
      <c r="D126" s="1">
        <v>1182700</v>
      </c>
      <c r="E126" s="2">
        <v>18005</v>
      </c>
      <c r="F126" s="3">
        <v>12.49</v>
      </c>
      <c r="G126" s="21" t="b">
        <v>1</v>
      </c>
      <c r="H126" s="21" t="s">
        <v>472</v>
      </c>
      <c r="I126" t="b">
        <v>0</v>
      </c>
      <c r="J126" t="b">
        <v>0</v>
      </c>
      <c r="K126" s="4">
        <v>-2.0899999999999998E-2</v>
      </c>
      <c r="L126" s="4">
        <v>-2.76E-2</v>
      </c>
      <c r="M126" s="4">
        <v>0.18909999999999999</v>
      </c>
      <c r="N126" s="4">
        <v>0.20680000000000001</v>
      </c>
      <c r="O126">
        <v>-0.1245</v>
      </c>
      <c r="P126">
        <v>-0.22209999999999999</v>
      </c>
      <c r="Q126" s="3">
        <v>0</v>
      </c>
      <c r="R126" s="3">
        <v>-0.50434800000000002</v>
      </c>
      <c r="S126" s="3">
        <v>0.2177</v>
      </c>
      <c r="T126" s="3">
        <v>0.2177</v>
      </c>
      <c r="U126" s="3">
        <v>1.073698</v>
      </c>
      <c r="V126" s="3">
        <v>1.073698</v>
      </c>
      <c r="W126" t="s">
        <v>115</v>
      </c>
      <c r="X126" s="5">
        <v>39112</v>
      </c>
      <c r="Y126" s="4">
        <v>9.4999999999999998E-3</v>
      </c>
      <c r="Z126" s="3">
        <v>0.38</v>
      </c>
      <c r="AA126">
        <v>45280</v>
      </c>
      <c r="AB126">
        <v>0.14000000000000001</v>
      </c>
      <c r="AC126" s="4">
        <v>3.04E-2</v>
      </c>
      <c r="AD126" t="s">
        <v>63</v>
      </c>
      <c r="AE126" s="4">
        <v>1.2500000000000001E-2</v>
      </c>
      <c r="AF126" t="s">
        <v>74</v>
      </c>
      <c r="AG126">
        <v>-0.93</v>
      </c>
      <c r="AH126" s="4">
        <v>1.6437999999999999</v>
      </c>
      <c r="AI126" s="4">
        <v>0.38</v>
      </c>
      <c r="AJ126" s="4">
        <v>0.37730000000000002</v>
      </c>
      <c r="AK126" s="4">
        <v>0.37469999999999998</v>
      </c>
      <c r="AL126" t="s">
        <v>83</v>
      </c>
      <c r="AM126">
        <v>1</v>
      </c>
      <c r="AN126" s="4">
        <v>1</v>
      </c>
      <c r="AO126" s="4">
        <v>1</v>
      </c>
      <c r="AP126" s="4">
        <v>1</v>
      </c>
      <c r="AQ126" s="6">
        <v>0.4</v>
      </c>
      <c r="AR126" s="6">
        <v>0.2</v>
      </c>
      <c r="AS126">
        <v>1099</v>
      </c>
      <c r="AT126" s="3">
        <v>12.05</v>
      </c>
      <c r="AU126" s="3">
        <v>13.05</v>
      </c>
      <c r="AV126" s="3" t="s">
        <v>74</v>
      </c>
      <c r="AW126" s="3" t="s">
        <v>74</v>
      </c>
      <c r="AX126">
        <v>44.53</v>
      </c>
      <c r="AY126" t="s">
        <v>67</v>
      </c>
      <c r="AZ126" t="s">
        <v>70</v>
      </c>
      <c r="BA126" t="s">
        <v>66</v>
      </c>
      <c r="BB126" t="s">
        <v>65</v>
      </c>
      <c r="BC126" t="s">
        <v>70</v>
      </c>
      <c r="BD126" t="s">
        <v>66</v>
      </c>
      <c r="BE126" t="s">
        <v>71</v>
      </c>
      <c r="BF126" t="s">
        <v>74</v>
      </c>
      <c r="BG126" t="s">
        <v>74</v>
      </c>
      <c r="BH126" t="s">
        <v>74</v>
      </c>
      <c r="BI126" t="s">
        <v>74</v>
      </c>
      <c r="BJ126" t="s">
        <v>74</v>
      </c>
      <c r="BK126" t="s">
        <v>74</v>
      </c>
    </row>
    <row r="127" spans="1:63" x14ac:dyDescent="0.3">
      <c r="A127" t="s">
        <v>458</v>
      </c>
      <c r="B127" t="s">
        <v>459</v>
      </c>
      <c r="C127" t="s">
        <v>62</v>
      </c>
      <c r="D127" s="1">
        <v>736700</v>
      </c>
      <c r="E127" s="2">
        <v>8675</v>
      </c>
      <c r="F127" s="3">
        <v>8.4600000000000009</v>
      </c>
      <c r="G127" s="21" t="b">
        <v>1</v>
      </c>
      <c r="H127" s="21" t="s">
        <v>472</v>
      </c>
      <c r="I127" t="b">
        <v>0</v>
      </c>
      <c r="J127" t="b">
        <v>0</v>
      </c>
      <c r="K127" s="4">
        <v>-1.34E-2</v>
      </c>
      <c r="L127" s="4">
        <v>-9.6299999999999997E-2</v>
      </c>
      <c r="M127" s="4">
        <v>-0.25380000000000003</v>
      </c>
      <c r="N127" s="4">
        <v>-0.23860000000000001</v>
      </c>
      <c r="O127">
        <v>-0.1168</v>
      </c>
      <c r="P127">
        <v>-0.214</v>
      </c>
      <c r="Q127" s="3">
        <v>0</v>
      </c>
      <c r="R127" s="3">
        <v>-0.67122000000000004</v>
      </c>
      <c r="S127" s="3">
        <v>-11.708913000000001</v>
      </c>
      <c r="T127" s="3">
        <v>-11.708913000000001</v>
      </c>
      <c r="U127" s="3">
        <v>-4.3941410000000003</v>
      </c>
      <c r="V127" s="3">
        <v>-4.3941410000000003</v>
      </c>
      <c r="W127" t="s">
        <v>115</v>
      </c>
      <c r="X127" s="5">
        <v>39378</v>
      </c>
      <c r="Y127" s="4">
        <v>9.4999999999999998E-3</v>
      </c>
      <c r="Z127" s="3">
        <v>0.54</v>
      </c>
      <c r="AA127" s="5">
        <v>45280</v>
      </c>
      <c r="AB127" s="3">
        <v>0.12</v>
      </c>
      <c r="AC127" s="4">
        <v>6.4000000000000001E-2</v>
      </c>
      <c r="AD127" t="s">
        <v>63</v>
      </c>
      <c r="AE127" s="4">
        <v>6.1999999999999998E-3</v>
      </c>
      <c r="AF127" t="s">
        <v>74</v>
      </c>
      <c r="AG127">
        <v>-1.64</v>
      </c>
      <c r="AH127" s="4">
        <v>3.7294</v>
      </c>
      <c r="AI127" s="4">
        <v>0.2099</v>
      </c>
      <c r="AJ127" s="4">
        <v>0.24349999999999999</v>
      </c>
      <c r="AK127" s="4">
        <v>0.26090000000000002</v>
      </c>
      <c r="AL127" t="s">
        <v>83</v>
      </c>
      <c r="AM127">
        <v>1</v>
      </c>
      <c r="AN127" s="4">
        <v>1</v>
      </c>
      <c r="AO127" s="4">
        <v>1</v>
      </c>
      <c r="AP127" s="4">
        <v>1</v>
      </c>
      <c r="AQ127" s="6">
        <v>0.4</v>
      </c>
      <c r="AR127" s="6">
        <v>0.2</v>
      </c>
      <c r="AS127">
        <v>1099</v>
      </c>
      <c r="AT127" s="3">
        <v>8.2799999999999994</v>
      </c>
      <c r="AU127" s="3">
        <v>9.52</v>
      </c>
      <c r="AV127" s="3">
        <v>8.4499999999999993</v>
      </c>
      <c r="AW127" s="3">
        <v>8.49</v>
      </c>
      <c r="AX127">
        <v>31.1</v>
      </c>
      <c r="AY127" t="s">
        <v>71</v>
      </c>
      <c r="AZ127" t="s">
        <v>66</v>
      </c>
      <c r="BA127" t="s">
        <v>65</v>
      </c>
      <c r="BB127" t="s">
        <v>65</v>
      </c>
      <c r="BC127" t="s">
        <v>70</v>
      </c>
      <c r="BD127" t="s">
        <v>66</v>
      </c>
      <c r="BE127" t="s">
        <v>69</v>
      </c>
      <c r="BF127" t="s">
        <v>74</v>
      </c>
      <c r="BG127" s="4" t="s">
        <v>74</v>
      </c>
      <c r="BH127" s="4" t="s">
        <v>74</v>
      </c>
      <c r="BI127" t="s">
        <v>74</v>
      </c>
      <c r="BJ127" s="4" t="s">
        <v>74</v>
      </c>
      <c r="BK127" s="4" t="s">
        <v>74</v>
      </c>
    </row>
    <row r="128" spans="1:63" x14ac:dyDescent="0.3">
      <c r="A128" t="s">
        <v>86</v>
      </c>
      <c r="B128" t="s">
        <v>87</v>
      </c>
      <c r="C128" t="s">
        <v>62</v>
      </c>
      <c r="D128" s="1">
        <v>5672960000</v>
      </c>
      <c r="E128" s="2">
        <v>4585769</v>
      </c>
      <c r="F128" s="3">
        <v>76</v>
      </c>
      <c r="H128" s="21" t="s">
        <v>88</v>
      </c>
      <c r="I128" t="b">
        <v>0</v>
      </c>
      <c r="J128" t="b">
        <v>0</v>
      </c>
      <c r="K128" s="4">
        <v>4.8999999999999998E-3</v>
      </c>
      <c r="L128" s="4">
        <v>9.8699999999999996E-2</v>
      </c>
      <c r="M128" s="4">
        <v>1.1771</v>
      </c>
      <c r="N128" s="4">
        <v>1.1752</v>
      </c>
      <c r="O128" s="4">
        <v>0.1016</v>
      </c>
      <c r="P128" s="4">
        <v>0.3589</v>
      </c>
      <c r="Q128" s="3">
        <v>-10.963855000000001</v>
      </c>
      <c r="R128" s="3">
        <v>-47.898429999999998</v>
      </c>
      <c r="S128" s="3">
        <v>243.236515</v>
      </c>
      <c r="T128" s="3">
        <v>244.90848</v>
      </c>
      <c r="U128" s="3">
        <v>279.37438500000002</v>
      </c>
      <c r="V128" s="3">
        <v>279.37438500000002</v>
      </c>
      <c r="W128" t="s">
        <v>82</v>
      </c>
      <c r="X128" s="5">
        <v>38887</v>
      </c>
      <c r="Y128" s="4">
        <v>9.4999999999999998E-3</v>
      </c>
      <c r="Z128" s="3">
        <v>0.25</v>
      </c>
      <c r="AA128" s="5">
        <v>45280</v>
      </c>
      <c r="AB128" s="3">
        <v>0.08</v>
      </c>
      <c r="AC128" s="4">
        <v>3.3E-3</v>
      </c>
      <c r="AD128" t="s">
        <v>63</v>
      </c>
      <c r="AE128" s="4">
        <v>0.1074</v>
      </c>
      <c r="AF128">
        <v>0.04</v>
      </c>
      <c r="AG128">
        <v>2.27</v>
      </c>
      <c r="AH128" s="4">
        <v>5.1151999999999997</v>
      </c>
      <c r="AI128" s="4">
        <v>0.22550000000000001</v>
      </c>
      <c r="AJ128" s="4">
        <v>0.30170000000000002</v>
      </c>
      <c r="AK128" s="4">
        <v>0.31940000000000002</v>
      </c>
      <c r="AL128" t="s">
        <v>83</v>
      </c>
      <c r="AM128">
        <v>114</v>
      </c>
      <c r="AN128" s="4">
        <v>0.54679999999999995</v>
      </c>
      <c r="AO128" s="4">
        <v>0.61080000000000001</v>
      </c>
      <c r="AP128" s="4">
        <v>0.85799999999999998</v>
      </c>
      <c r="AQ128" s="6">
        <v>0.4</v>
      </c>
      <c r="AR128" s="6">
        <v>0.2</v>
      </c>
      <c r="AS128">
        <v>1099</v>
      </c>
      <c r="AT128" s="3">
        <v>66.11</v>
      </c>
      <c r="AU128" s="3">
        <v>79.38</v>
      </c>
      <c r="AV128" s="3">
        <v>75.260000000000005</v>
      </c>
      <c r="AW128" s="3">
        <v>76.77</v>
      </c>
      <c r="AX128">
        <v>66.709999999999994</v>
      </c>
      <c r="AY128" t="s">
        <v>65</v>
      </c>
      <c r="AZ128" t="s">
        <v>67</v>
      </c>
      <c r="BA128" t="s">
        <v>70</v>
      </c>
      <c r="BB128" t="s">
        <v>66</v>
      </c>
      <c r="BC128" t="s">
        <v>68</v>
      </c>
      <c r="BD128" t="s">
        <v>67</v>
      </c>
      <c r="BE128" t="s">
        <v>65</v>
      </c>
      <c r="BF128">
        <v>6.52</v>
      </c>
      <c r="BG128" s="4">
        <v>0.5786</v>
      </c>
      <c r="BH128" s="4">
        <v>0.52359999999999995</v>
      </c>
      <c r="BI128">
        <v>48.93</v>
      </c>
      <c r="BJ128" s="4">
        <v>5.4600000000000003E-2</v>
      </c>
      <c r="BK128" s="4">
        <v>6.2E-2</v>
      </c>
    </row>
    <row r="129" spans="1:63" x14ac:dyDescent="0.3">
      <c r="A129" t="s">
        <v>89</v>
      </c>
      <c r="B129" t="s">
        <v>90</v>
      </c>
      <c r="C129" t="s">
        <v>62</v>
      </c>
      <c r="D129" s="1">
        <v>4415810000</v>
      </c>
      <c r="E129" s="2">
        <v>3821081</v>
      </c>
      <c r="F129" s="3">
        <v>65.069999999999993</v>
      </c>
      <c r="H129" s="21" t="s">
        <v>88</v>
      </c>
      <c r="I129" t="b">
        <v>0</v>
      </c>
      <c r="J129" t="b">
        <v>0</v>
      </c>
      <c r="K129" s="4">
        <v>6.1999999999999998E-3</v>
      </c>
      <c r="L129" s="4">
        <v>9.3299999999999994E-2</v>
      </c>
      <c r="M129" s="4">
        <v>0.46650000000000003</v>
      </c>
      <c r="N129" s="4">
        <v>0.45860000000000001</v>
      </c>
      <c r="O129" s="4">
        <v>0.13159999999999999</v>
      </c>
      <c r="P129" s="4">
        <v>0.23769999999999999</v>
      </c>
      <c r="Q129" s="3">
        <v>-9.5411900000000003</v>
      </c>
      <c r="R129" s="3">
        <v>406.14510999999999</v>
      </c>
      <c r="S129" s="3">
        <v>464.73671000000002</v>
      </c>
      <c r="T129" s="3">
        <v>447.45535000000001</v>
      </c>
      <c r="U129" s="3">
        <v>146.29593499999999</v>
      </c>
      <c r="V129" s="3">
        <v>146.29593499999999</v>
      </c>
      <c r="W129" t="s">
        <v>82</v>
      </c>
      <c r="X129" s="5">
        <v>38887</v>
      </c>
      <c r="Y129" s="4">
        <v>9.1000000000000004E-3</v>
      </c>
      <c r="Z129" s="3">
        <v>0.12</v>
      </c>
      <c r="AA129" s="5">
        <v>45280</v>
      </c>
      <c r="AB129" s="3">
        <v>0.12</v>
      </c>
      <c r="AC129" s="4">
        <v>1.8E-3</v>
      </c>
      <c r="AD129" t="s">
        <v>63</v>
      </c>
      <c r="AE129" s="4">
        <v>5.1999999999999998E-2</v>
      </c>
      <c r="AF129" t="s">
        <v>74</v>
      </c>
      <c r="AG129">
        <v>2.0299999999999998</v>
      </c>
      <c r="AH129" s="4">
        <v>2.4754</v>
      </c>
      <c r="AI129" s="4">
        <v>0.18740000000000001</v>
      </c>
      <c r="AJ129" s="4">
        <v>0.2366</v>
      </c>
      <c r="AK129" s="4">
        <v>0.24160000000000001</v>
      </c>
      <c r="AL129" t="s">
        <v>83</v>
      </c>
      <c r="AM129" s="2">
        <v>1000</v>
      </c>
      <c r="AN129" s="4">
        <v>0.53910000000000002</v>
      </c>
      <c r="AO129" s="4">
        <v>0.6512</v>
      </c>
      <c r="AP129" s="4">
        <v>0.99580000000000002</v>
      </c>
      <c r="AQ129" s="6">
        <v>0.4</v>
      </c>
      <c r="AR129" s="6">
        <v>0.2</v>
      </c>
      <c r="AS129">
        <v>1099</v>
      </c>
      <c r="AT129" s="3">
        <v>58.55</v>
      </c>
      <c r="AU129" s="3">
        <v>67.03</v>
      </c>
      <c r="AV129" s="3">
        <v>64.540000000000006</v>
      </c>
      <c r="AW129" s="3">
        <v>65.55</v>
      </c>
      <c r="AX129">
        <v>68.010000000000005</v>
      </c>
      <c r="AY129" t="s">
        <v>65</v>
      </c>
      <c r="AZ129" t="s">
        <v>65</v>
      </c>
      <c r="BA129" t="s">
        <v>66</v>
      </c>
      <c r="BB129" t="s">
        <v>68</v>
      </c>
      <c r="BC129" t="s">
        <v>65</v>
      </c>
      <c r="BD129" t="s">
        <v>70</v>
      </c>
      <c r="BE129" t="s">
        <v>65</v>
      </c>
      <c r="BF129">
        <v>6.45</v>
      </c>
      <c r="BG129" s="4">
        <v>0.52200000000000002</v>
      </c>
      <c r="BH129" s="4">
        <v>0.50280000000000002</v>
      </c>
      <c r="BI129">
        <v>113.34</v>
      </c>
      <c r="BJ129" s="4">
        <v>7.3999999999999996E-2</v>
      </c>
      <c r="BK129" s="4">
        <v>4.2700000000000002E-2</v>
      </c>
    </row>
    <row r="130" spans="1:63" x14ac:dyDescent="0.3">
      <c r="A130" t="s">
        <v>120</v>
      </c>
      <c r="B130" t="s">
        <v>121</v>
      </c>
      <c r="C130" t="s">
        <v>62</v>
      </c>
      <c r="D130" s="1">
        <v>634784000</v>
      </c>
      <c r="E130" s="2">
        <v>93030</v>
      </c>
      <c r="F130" s="3">
        <v>53.08</v>
      </c>
      <c r="H130" s="21" t="s">
        <v>88</v>
      </c>
      <c r="I130" t="b">
        <v>0</v>
      </c>
      <c r="J130" t="b">
        <v>0</v>
      </c>
      <c r="K130" s="4">
        <v>4.4999999999999997E-3</v>
      </c>
      <c r="L130" s="4">
        <v>8.2600000000000007E-2</v>
      </c>
      <c r="M130" s="4">
        <v>1.3067</v>
      </c>
      <c r="N130" s="4">
        <v>1.3017000000000001</v>
      </c>
      <c r="O130" s="4">
        <v>0.1336</v>
      </c>
      <c r="P130" s="4">
        <v>0.40489999999999998</v>
      </c>
      <c r="Q130" s="3">
        <v>-4.7560779999999996</v>
      </c>
      <c r="R130" s="3">
        <v>-13.772245</v>
      </c>
      <c r="S130" s="3">
        <v>-29.895599000000001</v>
      </c>
      <c r="T130" s="3">
        <v>-30.441708999999999</v>
      </c>
      <c r="U130" s="3">
        <v>-234.82093499999999</v>
      </c>
      <c r="V130" s="3">
        <v>-234.82093499999999</v>
      </c>
      <c r="W130" t="s">
        <v>82</v>
      </c>
      <c r="X130" s="5">
        <v>39112</v>
      </c>
      <c r="Y130" s="4">
        <v>9.4999999999999998E-3</v>
      </c>
      <c r="Z130" s="3">
        <v>0</v>
      </c>
      <c r="AA130" s="5">
        <v>45280</v>
      </c>
      <c r="AB130" s="3">
        <v>0</v>
      </c>
      <c r="AC130" s="4">
        <v>1E-4</v>
      </c>
      <c r="AD130" t="s">
        <v>63</v>
      </c>
      <c r="AE130" s="4">
        <v>7.8E-2</v>
      </c>
      <c r="AF130" t="s">
        <v>74</v>
      </c>
      <c r="AG130">
        <v>2.37</v>
      </c>
      <c r="AH130" s="4">
        <v>0.17419999999999999</v>
      </c>
      <c r="AI130" s="4">
        <v>0.23150000000000001</v>
      </c>
      <c r="AJ130" s="4">
        <v>0.29220000000000002</v>
      </c>
      <c r="AK130" s="4">
        <v>0.33090000000000003</v>
      </c>
      <c r="AL130" t="s">
        <v>83</v>
      </c>
      <c r="AM130">
        <v>65</v>
      </c>
      <c r="AN130" s="4">
        <v>0.75349999999999995</v>
      </c>
      <c r="AO130" s="4">
        <v>0.82350000000000001</v>
      </c>
      <c r="AP130" s="4">
        <v>0.98180000000000001</v>
      </c>
      <c r="AQ130" s="6">
        <v>0.4</v>
      </c>
      <c r="AR130" s="6">
        <v>0.2</v>
      </c>
      <c r="AS130">
        <v>1099</v>
      </c>
      <c r="AT130" s="3">
        <v>47.55</v>
      </c>
      <c r="AU130" s="3">
        <v>55.05</v>
      </c>
      <c r="AV130" s="3">
        <v>52.54</v>
      </c>
      <c r="AW130" s="3">
        <v>53.58</v>
      </c>
      <c r="AX130">
        <v>66.19</v>
      </c>
      <c r="AY130" t="s">
        <v>70</v>
      </c>
      <c r="AZ130" t="s">
        <v>66</v>
      </c>
      <c r="BA130" t="s">
        <v>66</v>
      </c>
      <c r="BB130" t="s">
        <v>66</v>
      </c>
      <c r="BC130" t="s">
        <v>68</v>
      </c>
      <c r="BD130" t="s">
        <v>70</v>
      </c>
      <c r="BE130" t="s">
        <v>65</v>
      </c>
      <c r="BF130">
        <v>7.62</v>
      </c>
      <c r="BG130" s="4">
        <v>0.91820000000000002</v>
      </c>
      <c r="BH130" s="4">
        <v>0.90790000000000004</v>
      </c>
      <c r="BI130" s="7">
        <v>20.309999999999999</v>
      </c>
      <c r="BJ130" s="4">
        <v>1.6999999999999999E-3</v>
      </c>
      <c r="BK130" s="4">
        <v>7.7499999999999999E-2</v>
      </c>
    </row>
    <row r="131" spans="1:63" x14ac:dyDescent="0.3">
      <c r="A131" t="s">
        <v>127</v>
      </c>
      <c r="B131" t="s">
        <v>128</v>
      </c>
      <c r="C131" t="s">
        <v>62</v>
      </c>
      <c r="D131" s="1">
        <v>606546000</v>
      </c>
      <c r="E131" s="2">
        <v>33516</v>
      </c>
      <c r="F131" s="3">
        <v>55.2</v>
      </c>
      <c r="H131" s="21" t="s">
        <v>88</v>
      </c>
      <c r="I131" t="b">
        <v>0</v>
      </c>
      <c r="J131" t="b">
        <v>0</v>
      </c>
      <c r="K131" s="4">
        <v>1.6E-2</v>
      </c>
      <c r="L131" s="4">
        <v>0.14280000000000001</v>
      </c>
      <c r="M131" s="4">
        <v>0.2213</v>
      </c>
      <c r="N131" s="4">
        <v>0.21199999999999999</v>
      </c>
      <c r="O131" s="4">
        <v>0.14480000000000001</v>
      </c>
      <c r="P131" s="4">
        <v>0.14499999999999999</v>
      </c>
      <c r="Q131" s="3">
        <v>-2.740415</v>
      </c>
      <c r="R131" s="3">
        <v>-8.2023499999999991</v>
      </c>
      <c r="S131" s="3">
        <v>-126.79352</v>
      </c>
      <c r="T131" s="3">
        <v>-126.79352</v>
      </c>
      <c r="U131" s="3">
        <v>-188.774745</v>
      </c>
      <c r="V131" s="3">
        <v>-188.774745</v>
      </c>
      <c r="W131" t="s">
        <v>82</v>
      </c>
      <c r="X131" s="5">
        <v>39112</v>
      </c>
      <c r="Y131" s="4">
        <v>9.4999999999999998E-3</v>
      </c>
      <c r="Z131" s="3">
        <v>0.44</v>
      </c>
      <c r="AA131" s="5">
        <v>45280</v>
      </c>
      <c r="AB131" s="3">
        <v>0.15</v>
      </c>
      <c r="AC131" s="4">
        <v>7.9000000000000008E-3</v>
      </c>
      <c r="AD131" t="s">
        <v>63</v>
      </c>
      <c r="AE131" s="4">
        <v>4.0399999999999998E-2</v>
      </c>
      <c r="AF131" t="s">
        <v>74</v>
      </c>
      <c r="AG131">
        <v>2.08</v>
      </c>
      <c r="AH131" s="4">
        <v>3.4083999999999999</v>
      </c>
      <c r="AI131" s="4">
        <v>0.21920000000000001</v>
      </c>
      <c r="AJ131" s="4">
        <v>0.26989999999999997</v>
      </c>
      <c r="AK131" s="4">
        <v>0.25919999999999999</v>
      </c>
      <c r="AL131" t="s">
        <v>83</v>
      </c>
      <c r="AM131">
        <v>73</v>
      </c>
      <c r="AN131" s="4">
        <v>0.66659999999999997</v>
      </c>
      <c r="AO131" s="4">
        <v>0.73580000000000001</v>
      </c>
      <c r="AP131" s="4">
        <v>0.95740000000000003</v>
      </c>
      <c r="AQ131" s="6">
        <v>0.4</v>
      </c>
      <c r="AR131" s="6">
        <v>0.2</v>
      </c>
      <c r="AS131">
        <v>1099</v>
      </c>
      <c r="AT131" s="3">
        <v>48.91</v>
      </c>
      <c r="AU131" s="3">
        <v>56.84</v>
      </c>
      <c r="AV131" s="3">
        <v>54.78</v>
      </c>
      <c r="AW131" s="3">
        <v>55.58</v>
      </c>
      <c r="AX131">
        <v>69.36</v>
      </c>
      <c r="AY131" t="s">
        <v>66</v>
      </c>
      <c r="AZ131" t="s">
        <v>70</v>
      </c>
      <c r="BA131" t="s">
        <v>67</v>
      </c>
      <c r="BB131" t="s">
        <v>68</v>
      </c>
      <c r="BC131" t="s">
        <v>65</v>
      </c>
      <c r="BD131" t="s">
        <v>68</v>
      </c>
      <c r="BE131" t="s">
        <v>65</v>
      </c>
      <c r="BF131">
        <v>5.83</v>
      </c>
      <c r="BG131">
        <v>0.30819999999999997</v>
      </c>
      <c r="BH131">
        <v>0.35920000000000002</v>
      </c>
      <c r="BI131">
        <v>38.57</v>
      </c>
      <c r="BJ131">
        <v>0.1051</v>
      </c>
      <c r="BK131">
        <v>1.1000000000000001E-3</v>
      </c>
    </row>
    <row r="132" spans="1:63" x14ac:dyDescent="0.3">
      <c r="A132" t="s">
        <v>158</v>
      </c>
      <c r="B132" t="s">
        <v>159</v>
      </c>
      <c r="C132" t="s">
        <v>62</v>
      </c>
      <c r="D132" s="1">
        <v>399421000</v>
      </c>
      <c r="E132" s="2">
        <v>243491</v>
      </c>
      <c r="F132" s="3">
        <v>79.209999999999994</v>
      </c>
      <c r="H132" s="21" t="s">
        <v>88</v>
      </c>
      <c r="I132" t="b">
        <v>0</v>
      </c>
      <c r="J132" t="b">
        <v>0</v>
      </c>
      <c r="K132" s="4">
        <v>1.5299999999999999E-2</v>
      </c>
      <c r="L132" s="4">
        <v>0.1295</v>
      </c>
      <c r="M132" s="4">
        <v>0.24329999999999999</v>
      </c>
      <c r="N132" s="4">
        <v>0.23769999999999999</v>
      </c>
      <c r="O132" s="4">
        <v>0.12839999999999999</v>
      </c>
      <c r="P132" s="4">
        <v>0.17100000000000001</v>
      </c>
      <c r="Q132" s="3">
        <v>0</v>
      </c>
      <c r="R132" s="3">
        <v>3.8983249999999998</v>
      </c>
      <c r="S132" s="3">
        <v>-33.741500000000002</v>
      </c>
      <c r="T132" s="3">
        <v>-33.741500000000002</v>
      </c>
      <c r="U132" s="3">
        <v>-66.301214999999999</v>
      </c>
      <c r="V132" s="3">
        <v>-66.301214999999999</v>
      </c>
      <c r="W132" t="s">
        <v>82</v>
      </c>
      <c r="X132" s="5">
        <v>38887</v>
      </c>
      <c r="Y132" s="4">
        <v>9.4999999999999998E-3</v>
      </c>
      <c r="Z132" s="3">
        <v>0.22</v>
      </c>
      <c r="AA132" s="5">
        <v>45280</v>
      </c>
      <c r="AB132" s="3">
        <v>0.22</v>
      </c>
      <c r="AC132" s="4">
        <v>2.7000000000000001E-3</v>
      </c>
      <c r="AD132" t="s">
        <v>63</v>
      </c>
      <c r="AE132" s="4">
        <v>4.1799999999999997E-2</v>
      </c>
      <c r="AF132">
        <v>0.04</v>
      </c>
      <c r="AG132">
        <v>1.92</v>
      </c>
      <c r="AH132" s="4">
        <v>2.1011000000000002</v>
      </c>
      <c r="AI132" s="4">
        <v>0.16489999999999999</v>
      </c>
      <c r="AJ132" s="4">
        <v>0.2054</v>
      </c>
      <c r="AK132" s="4">
        <v>0.20150000000000001</v>
      </c>
      <c r="AL132" t="s">
        <v>83</v>
      </c>
      <c r="AM132">
        <v>31</v>
      </c>
      <c r="AN132" s="4">
        <v>0.68559999999999999</v>
      </c>
      <c r="AO132" s="4">
        <v>0.8075</v>
      </c>
      <c r="AP132" s="4">
        <v>1</v>
      </c>
      <c r="AQ132" s="6">
        <v>0.4</v>
      </c>
      <c r="AR132" s="6">
        <v>0.2</v>
      </c>
      <c r="AS132">
        <v>1099</v>
      </c>
      <c r="AT132" s="3">
        <v>71.45</v>
      </c>
      <c r="AU132" s="3">
        <v>80.959999999999994</v>
      </c>
      <c r="AV132" s="3">
        <v>78.680000000000007</v>
      </c>
      <c r="AW132" s="3">
        <v>79.569999999999993</v>
      </c>
      <c r="AX132">
        <v>74.2</v>
      </c>
      <c r="AY132" t="s">
        <v>70</v>
      </c>
      <c r="AZ132" t="s">
        <v>67</v>
      </c>
      <c r="BA132" t="s">
        <v>66</v>
      </c>
      <c r="BB132" t="s">
        <v>65</v>
      </c>
      <c r="BC132" t="s">
        <v>68</v>
      </c>
      <c r="BD132" t="s">
        <v>70</v>
      </c>
      <c r="BE132" t="s">
        <v>68</v>
      </c>
      <c r="BF132">
        <v>7.34</v>
      </c>
      <c r="BG132" s="4">
        <v>0.86160000000000003</v>
      </c>
      <c r="BH132" s="4">
        <v>0.83540000000000003</v>
      </c>
      <c r="BI132">
        <v>29.35</v>
      </c>
      <c r="BJ132" s="4">
        <v>5.2999999999999999E-2</v>
      </c>
      <c r="BK132" s="4">
        <v>4.4400000000000002E-2</v>
      </c>
    </row>
    <row r="133" spans="1:63" x14ac:dyDescent="0.3">
      <c r="A133" t="s">
        <v>160</v>
      </c>
      <c r="B133" t="s">
        <v>161</v>
      </c>
      <c r="C133" t="s">
        <v>62</v>
      </c>
      <c r="D133" s="1">
        <v>388569000</v>
      </c>
      <c r="E133" s="2">
        <v>146923</v>
      </c>
      <c r="F133" s="3">
        <v>54.42</v>
      </c>
      <c r="H133" s="21" t="s">
        <v>88</v>
      </c>
      <c r="I133" t="b">
        <v>0</v>
      </c>
      <c r="J133" t="b">
        <v>0</v>
      </c>
      <c r="K133" s="4">
        <v>2.1999999999999999E-2</v>
      </c>
      <c r="L133" s="4">
        <v>0.20430000000000001</v>
      </c>
      <c r="M133" s="4">
        <v>2.2873999999999999</v>
      </c>
      <c r="N133" s="4">
        <v>2.2993000000000001</v>
      </c>
      <c r="O133" s="4">
        <v>0.29909999999999998</v>
      </c>
      <c r="P133" s="4">
        <v>0.496</v>
      </c>
      <c r="Q133" s="3">
        <v>-4.7919</v>
      </c>
      <c r="R133" s="3">
        <v>-10.588251</v>
      </c>
      <c r="S133" s="3">
        <v>-5.1018559999999997</v>
      </c>
      <c r="T133" s="3">
        <v>-5.1018559999999997</v>
      </c>
      <c r="U133" s="3">
        <v>-90.946729000000005</v>
      </c>
      <c r="V133" s="3">
        <v>-90.946729000000005</v>
      </c>
      <c r="W133" t="s">
        <v>82</v>
      </c>
      <c r="X133" s="5">
        <v>39112</v>
      </c>
      <c r="Y133" s="4">
        <v>9.4999999999999998E-3</v>
      </c>
      <c r="Z133" s="3">
        <v>0.03</v>
      </c>
      <c r="AA133" s="5">
        <v>45280</v>
      </c>
      <c r="AB133" s="3">
        <v>0.03</v>
      </c>
      <c r="AC133" s="4">
        <v>5.0000000000000001E-4</v>
      </c>
      <c r="AD133" t="s">
        <v>63</v>
      </c>
      <c r="AE133" s="4">
        <v>9.8599999999999993E-2</v>
      </c>
      <c r="AF133" t="s">
        <v>74</v>
      </c>
      <c r="AG133">
        <v>2.7</v>
      </c>
      <c r="AH133" s="4">
        <v>1.1678999999999999</v>
      </c>
      <c r="AI133" s="4">
        <v>0.42449999999999999</v>
      </c>
      <c r="AJ133" s="4">
        <v>0.4879</v>
      </c>
      <c r="AK133" s="4">
        <v>0.53420000000000001</v>
      </c>
      <c r="AL133" t="s">
        <v>83</v>
      </c>
      <c r="AM133">
        <v>35</v>
      </c>
      <c r="AN133" s="4">
        <v>0.87590000000000001</v>
      </c>
      <c r="AO133" s="4">
        <v>0.9506</v>
      </c>
      <c r="AP133" s="4">
        <v>1</v>
      </c>
      <c r="AQ133" s="6">
        <v>0.4</v>
      </c>
      <c r="AR133" s="6">
        <v>0.2</v>
      </c>
      <c r="AS133">
        <v>1099</v>
      </c>
      <c r="AT133" s="3">
        <v>40.909999999999997</v>
      </c>
      <c r="AU133" s="3">
        <v>58.86</v>
      </c>
      <c r="AV133" s="3">
        <v>53.55</v>
      </c>
      <c r="AW133" s="3">
        <v>55.39</v>
      </c>
      <c r="AX133">
        <v>66.2</v>
      </c>
      <c r="AY133" t="s">
        <v>70</v>
      </c>
      <c r="AZ133" t="s">
        <v>66</v>
      </c>
      <c r="BA133" t="s">
        <v>67</v>
      </c>
      <c r="BB133" t="s">
        <v>71</v>
      </c>
      <c r="BC133" t="s">
        <v>70</v>
      </c>
      <c r="BD133" t="s">
        <v>66</v>
      </c>
      <c r="BE133" t="s">
        <v>68</v>
      </c>
      <c r="BF133">
        <v>8.19</v>
      </c>
      <c r="BG133" s="4">
        <v>1</v>
      </c>
      <c r="BH133" s="4">
        <v>0.98919999999999997</v>
      </c>
      <c r="BI133">
        <v>29.5</v>
      </c>
      <c r="BJ133" s="4">
        <v>0</v>
      </c>
      <c r="BK133" s="4">
        <v>0.14729999999999999</v>
      </c>
    </row>
    <row r="134" spans="1:63" x14ac:dyDescent="0.3">
      <c r="A134" t="s">
        <v>182</v>
      </c>
      <c r="B134" t="s">
        <v>183</v>
      </c>
      <c r="C134" t="s">
        <v>62</v>
      </c>
      <c r="D134" s="1">
        <v>254914000</v>
      </c>
      <c r="E134" s="2">
        <v>1238414</v>
      </c>
      <c r="F134" s="3">
        <v>38.049999999999997</v>
      </c>
      <c r="H134" s="21" t="s">
        <v>88</v>
      </c>
      <c r="I134" t="b">
        <v>0</v>
      </c>
      <c r="J134" t="b">
        <v>0</v>
      </c>
      <c r="K134" s="4">
        <v>-7.6E-3</v>
      </c>
      <c r="L134" s="4">
        <v>0.26779999999999998</v>
      </c>
      <c r="M134" s="4">
        <v>0.2261</v>
      </c>
      <c r="N134" s="4">
        <v>0.21790000000000001</v>
      </c>
      <c r="O134" s="4">
        <v>-5.8200000000000002E-2</v>
      </c>
      <c r="P134" s="4">
        <v>8.5099999999999995E-2</v>
      </c>
      <c r="Q134" s="3">
        <v>13.688585</v>
      </c>
      <c r="R134" s="3">
        <v>32.540354999999998</v>
      </c>
      <c r="S134" s="3">
        <v>72.639144999999999</v>
      </c>
      <c r="T134" s="3">
        <v>69.657145</v>
      </c>
      <c r="U134" s="3">
        <v>8.150385</v>
      </c>
      <c r="V134" s="3">
        <v>8.150385</v>
      </c>
      <c r="W134" t="s">
        <v>82</v>
      </c>
      <c r="X134" s="5">
        <v>39105</v>
      </c>
      <c r="Y134" s="4">
        <v>9.4999999999999998E-3</v>
      </c>
      <c r="Z134" s="3">
        <v>0.13</v>
      </c>
      <c r="AA134" s="5">
        <v>45280</v>
      </c>
      <c r="AB134" s="3">
        <v>0.11</v>
      </c>
      <c r="AC134" s="4">
        <v>3.3E-3</v>
      </c>
      <c r="AD134" t="s">
        <v>63</v>
      </c>
      <c r="AE134" s="4">
        <v>3.2599999999999997E-2</v>
      </c>
      <c r="AF134" t="s">
        <v>74</v>
      </c>
      <c r="AG134">
        <v>2.2999999999999998</v>
      </c>
      <c r="AH134" s="4">
        <v>2.6867000000000001</v>
      </c>
      <c r="AI134" s="4">
        <v>0.45079999999999998</v>
      </c>
      <c r="AJ134" s="4">
        <v>0.46750000000000003</v>
      </c>
      <c r="AK134" s="4">
        <v>0.4088</v>
      </c>
      <c r="AL134" t="s">
        <v>83</v>
      </c>
      <c r="AM134">
        <v>2000</v>
      </c>
      <c r="AN134" s="4">
        <v>0.38840000000000002</v>
      </c>
      <c r="AO134" s="4">
        <v>0.39789999999999998</v>
      </c>
      <c r="AP134" s="4">
        <v>0.46239999999999998</v>
      </c>
      <c r="AQ134" s="6">
        <v>0.4</v>
      </c>
      <c r="AR134" s="6">
        <v>0.2</v>
      </c>
      <c r="AS134">
        <v>1099</v>
      </c>
      <c r="AT134" s="3">
        <v>30.05</v>
      </c>
      <c r="AU134" s="3">
        <v>41.12</v>
      </c>
      <c r="AV134" s="3">
        <v>37.619999999999997</v>
      </c>
      <c r="AW134" s="3">
        <v>38.869999999999997</v>
      </c>
      <c r="AX134">
        <v>64.67</v>
      </c>
      <c r="AY134" t="s">
        <v>70</v>
      </c>
      <c r="AZ134" t="s">
        <v>67</v>
      </c>
      <c r="BA134" t="s">
        <v>67</v>
      </c>
      <c r="BB134" t="s">
        <v>70</v>
      </c>
      <c r="BC134" t="s">
        <v>68</v>
      </c>
      <c r="BD134" t="s">
        <v>67</v>
      </c>
      <c r="BE134" t="s">
        <v>64</v>
      </c>
      <c r="BF134">
        <v>5.24</v>
      </c>
      <c r="BG134" s="4">
        <v>0.1132</v>
      </c>
      <c r="BH134" s="4">
        <v>0.27100000000000002</v>
      </c>
      <c r="BI134">
        <v>151.49</v>
      </c>
      <c r="BJ134" s="4">
        <v>2.0299999999999999E-2</v>
      </c>
      <c r="BK134" s="4">
        <v>4.4900000000000002E-2</v>
      </c>
    </row>
    <row r="135" spans="1:63" x14ac:dyDescent="0.3">
      <c r="A135" t="s">
        <v>215</v>
      </c>
      <c r="B135" t="s">
        <v>216</v>
      </c>
      <c r="C135" t="s">
        <v>62</v>
      </c>
      <c r="D135" s="1">
        <v>151998000</v>
      </c>
      <c r="E135" s="2">
        <v>20745</v>
      </c>
      <c r="F135" s="3">
        <v>57.89</v>
      </c>
      <c r="H135" s="21" t="s">
        <v>88</v>
      </c>
      <c r="I135" t="b">
        <v>0</v>
      </c>
      <c r="J135" t="b">
        <v>0</v>
      </c>
      <c r="K135" s="4">
        <v>-4.5999999999999999E-3</v>
      </c>
      <c r="L135" s="4">
        <v>0.19289999999999999</v>
      </c>
      <c r="M135" s="4">
        <v>0.22500000000000001</v>
      </c>
      <c r="N135" s="4">
        <v>0.21299999999999999</v>
      </c>
      <c r="O135">
        <v>7.3300000000000004E-2</v>
      </c>
      <c r="P135">
        <v>0.15049999999999999</v>
      </c>
      <c r="Q135" s="3">
        <v>0</v>
      </c>
      <c r="R135" s="3">
        <v>-5.3891900000000001</v>
      </c>
      <c r="S135" s="3">
        <v>-2.992715</v>
      </c>
      <c r="T135" s="3">
        <v>-0.67571000000000003</v>
      </c>
      <c r="U135" s="3">
        <v>-14.414020000000001</v>
      </c>
      <c r="V135" s="3">
        <v>-14.414020000000001</v>
      </c>
      <c r="W135" t="s">
        <v>82</v>
      </c>
      <c r="X135" s="5">
        <v>38887</v>
      </c>
      <c r="Y135" s="4">
        <v>9.4999999999999998E-3</v>
      </c>
      <c r="Z135" s="3">
        <v>0.45</v>
      </c>
      <c r="AA135" s="5">
        <v>45280</v>
      </c>
      <c r="AB135" s="3">
        <v>0.15</v>
      </c>
      <c r="AC135" s="4">
        <v>7.6E-3</v>
      </c>
      <c r="AD135" t="s">
        <v>63</v>
      </c>
      <c r="AE135" s="4">
        <v>4.1799999999999997E-2</v>
      </c>
      <c r="AF135" t="s">
        <v>74</v>
      </c>
      <c r="AG135">
        <v>2.2599999999999998</v>
      </c>
      <c r="AH135" s="4">
        <v>3.1814</v>
      </c>
      <c r="AI135" s="4">
        <v>0.35320000000000001</v>
      </c>
      <c r="AJ135" s="4">
        <v>0.36770000000000003</v>
      </c>
      <c r="AK135" s="4">
        <v>0.34289999999999998</v>
      </c>
      <c r="AL135" t="s">
        <v>83</v>
      </c>
      <c r="AM135">
        <v>404</v>
      </c>
      <c r="AN135" s="4">
        <v>0.38350000000000001</v>
      </c>
      <c r="AO135" s="4">
        <v>0.40089999999999998</v>
      </c>
      <c r="AP135" s="4">
        <v>0.50260000000000005</v>
      </c>
      <c r="AQ135" s="6">
        <v>0.4</v>
      </c>
      <c r="AR135" s="6">
        <v>0.2</v>
      </c>
      <c r="AS135">
        <v>1099</v>
      </c>
      <c r="AT135" s="3">
        <v>49.2</v>
      </c>
      <c r="AU135" s="3">
        <v>61.24</v>
      </c>
      <c r="AV135" s="3">
        <v>57.56</v>
      </c>
      <c r="AW135" s="3">
        <v>58.54</v>
      </c>
      <c r="AX135">
        <v>64.62</v>
      </c>
      <c r="AY135" t="s">
        <v>67</v>
      </c>
      <c r="AZ135" t="s">
        <v>67</v>
      </c>
      <c r="BA135" t="s">
        <v>67</v>
      </c>
      <c r="BB135" t="s">
        <v>68</v>
      </c>
      <c r="BC135" t="s">
        <v>68</v>
      </c>
      <c r="BD135" t="s">
        <v>70</v>
      </c>
      <c r="BE135" t="s">
        <v>65</v>
      </c>
      <c r="BF135">
        <v>5.95</v>
      </c>
      <c r="BG135" s="4">
        <v>0.36480000000000001</v>
      </c>
      <c r="BH135" s="4">
        <v>0.38340000000000002</v>
      </c>
      <c r="BI135">
        <v>178.99</v>
      </c>
      <c r="BJ135" s="4">
        <v>4.2500000000000003E-2</v>
      </c>
      <c r="BK135" s="4">
        <v>5.0599999999999999E-2</v>
      </c>
    </row>
    <row r="136" spans="1:63" x14ac:dyDescent="0.3">
      <c r="A136" t="s">
        <v>212</v>
      </c>
      <c r="B136" t="s">
        <v>566</v>
      </c>
      <c r="C136" t="s">
        <v>62</v>
      </c>
      <c r="D136" s="1">
        <v>110464000</v>
      </c>
      <c r="E136" s="2">
        <v>82697</v>
      </c>
      <c r="F136" s="3">
        <v>36.74</v>
      </c>
      <c r="H136" s="21" t="s">
        <v>88</v>
      </c>
      <c r="I136" t="b">
        <v>0</v>
      </c>
      <c r="J136" t="b">
        <v>0</v>
      </c>
      <c r="K136" s="4">
        <v>-2.86E-2</v>
      </c>
      <c r="L136" s="4">
        <v>-1.03E-2</v>
      </c>
      <c r="M136" s="4">
        <v>-0.1305</v>
      </c>
      <c r="N136" s="4">
        <v>-0.1191</v>
      </c>
      <c r="O136" s="4">
        <v>0.61360000000000003</v>
      </c>
      <c r="P136" s="4">
        <v>9.6600000000000005E-2</v>
      </c>
      <c r="Q136" s="3">
        <v>0</v>
      </c>
      <c r="R136" s="3">
        <v>-0.12959000000000001</v>
      </c>
      <c r="S136" s="3">
        <v>-27.650991000000001</v>
      </c>
      <c r="T136" s="3">
        <v>-27.650991000000001</v>
      </c>
      <c r="U136" s="3">
        <v>-206.214055</v>
      </c>
      <c r="V136" s="3">
        <v>-206.214055</v>
      </c>
      <c r="W136" t="s">
        <v>82</v>
      </c>
      <c r="X136" s="5">
        <v>39112</v>
      </c>
      <c r="Y136" s="4">
        <v>9.4999999999999998E-3</v>
      </c>
      <c r="Z136" s="3">
        <v>0.22</v>
      </c>
      <c r="AA136" s="5">
        <v>45280</v>
      </c>
      <c r="AB136" s="3">
        <v>0.22</v>
      </c>
      <c r="AC136" s="4">
        <v>6.0000000000000001E-3</v>
      </c>
      <c r="AD136" t="s">
        <v>63</v>
      </c>
      <c r="AE136" s="4">
        <v>3.6700000000000003E-2</v>
      </c>
      <c r="AF136" t="s">
        <v>74</v>
      </c>
      <c r="AG136">
        <v>2.68</v>
      </c>
      <c r="AH136" s="4">
        <v>1.88</v>
      </c>
      <c r="AI136" s="4">
        <v>0.36280000000000001</v>
      </c>
      <c r="AJ136" s="4">
        <v>0.37040000000000001</v>
      </c>
      <c r="AK136" s="4">
        <v>0.38850000000000001</v>
      </c>
      <c r="AL136" t="s">
        <v>83</v>
      </c>
      <c r="AM136">
        <v>24</v>
      </c>
      <c r="AN136" s="4">
        <v>0.78129999999999999</v>
      </c>
      <c r="AO136" s="4">
        <v>0.8891</v>
      </c>
      <c r="AP136" s="4">
        <v>1.0001</v>
      </c>
      <c r="AQ136" s="6">
        <v>0.4</v>
      </c>
      <c r="AR136" s="6">
        <v>0.2</v>
      </c>
      <c r="AS136">
        <v>1099</v>
      </c>
      <c r="AT136" s="3">
        <v>33.76</v>
      </c>
      <c r="AU136" s="3">
        <v>39.270000000000003</v>
      </c>
      <c r="AV136" s="3">
        <v>36.479999999999997</v>
      </c>
      <c r="AW136" s="3">
        <v>37.08</v>
      </c>
      <c r="AX136">
        <v>47.71</v>
      </c>
      <c r="AY136" t="s">
        <v>70</v>
      </c>
      <c r="AZ136" t="s">
        <v>67</v>
      </c>
      <c r="BA136" t="s">
        <v>69</v>
      </c>
      <c r="BB136" t="s">
        <v>66</v>
      </c>
      <c r="BC136" t="s">
        <v>70</v>
      </c>
      <c r="BD136" t="s">
        <v>65</v>
      </c>
      <c r="BE136" t="s">
        <v>68</v>
      </c>
      <c r="BF136">
        <v>6.63</v>
      </c>
      <c r="BG136">
        <v>0.67300000000000004</v>
      </c>
      <c r="BH136">
        <v>0.57440000000000002</v>
      </c>
      <c r="BI136">
        <v>355.17</v>
      </c>
      <c r="BJ136">
        <v>0</v>
      </c>
      <c r="BK136">
        <v>4.1999999999999997E-3</v>
      </c>
    </row>
    <row r="137" spans="1:63" x14ac:dyDescent="0.3">
      <c r="A137" t="s">
        <v>205</v>
      </c>
      <c r="B137" t="s">
        <v>206</v>
      </c>
      <c r="C137" t="s">
        <v>62</v>
      </c>
      <c r="D137" s="1">
        <v>91552100</v>
      </c>
      <c r="E137" s="2">
        <v>19584</v>
      </c>
      <c r="F137" s="3">
        <v>57.05</v>
      </c>
      <c r="H137" s="21" t="s">
        <v>88</v>
      </c>
      <c r="I137" t="b">
        <v>0</v>
      </c>
      <c r="J137" t="b">
        <v>0</v>
      </c>
      <c r="K137" s="4">
        <v>3.6299999999999999E-2</v>
      </c>
      <c r="L137" s="4">
        <v>0.32040000000000002</v>
      </c>
      <c r="M137" s="4">
        <v>-1.06E-2</v>
      </c>
      <c r="N137" s="4">
        <v>-4.4000000000000003E-3</v>
      </c>
      <c r="O137" s="4">
        <v>-0.1368</v>
      </c>
      <c r="P137" s="4">
        <v>7.0099999999999996E-2</v>
      </c>
      <c r="Q137" s="3">
        <v>-2.7579099999999999</v>
      </c>
      <c r="R137" s="3">
        <v>-4.0926999999999998</v>
      </c>
      <c r="S137" s="3">
        <v>-10.644830000000001</v>
      </c>
      <c r="T137" s="3">
        <v>-13.406195</v>
      </c>
      <c r="U137" s="3">
        <v>-53.152380000000001</v>
      </c>
      <c r="V137" s="3">
        <v>-53.152380000000001</v>
      </c>
      <c r="W137" t="s">
        <v>82</v>
      </c>
      <c r="X137" s="5">
        <v>40275</v>
      </c>
      <c r="Y137" s="4">
        <v>9.4999999999999998E-3</v>
      </c>
      <c r="Z137" s="3">
        <v>0.04</v>
      </c>
      <c r="AA137" s="5">
        <v>45280</v>
      </c>
      <c r="AB137" s="3">
        <v>0.04</v>
      </c>
      <c r="AC137" s="4">
        <v>6.9999999999999999E-4</v>
      </c>
      <c r="AD137" t="s">
        <v>63</v>
      </c>
      <c r="AE137" s="4">
        <v>4.9000000000000002E-2</v>
      </c>
      <c r="AF137" t="s">
        <v>74</v>
      </c>
      <c r="AG137">
        <v>1.63</v>
      </c>
      <c r="AH137" s="4">
        <v>1.7313000000000001</v>
      </c>
      <c r="AI137" s="4">
        <v>0.43690000000000001</v>
      </c>
      <c r="AJ137" s="4">
        <v>0.43380000000000002</v>
      </c>
      <c r="AK137" s="4">
        <v>0.3543</v>
      </c>
      <c r="AL137" t="s">
        <v>83</v>
      </c>
      <c r="AM137">
        <v>228</v>
      </c>
      <c r="AN137" s="4">
        <v>0.64659999999999995</v>
      </c>
      <c r="AO137" s="4">
        <v>0.69710000000000005</v>
      </c>
      <c r="AP137" s="4">
        <v>0.86580000000000001</v>
      </c>
      <c r="AQ137" s="6">
        <v>0.4</v>
      </c>
      <c r="AR137" s="6">
        <v>0.2</v>
      </c>
      <c r="AS137">
        <v>1099</v>
      </c>
      <c r="AT137" s="3">
        <v>43.94</v>
      </c>
      <c r="AU137" s="3">
        <v>59.56</v>
      </c>
      <c r="AV137" s="3">
        <v>56.48</v>
      </c>
      <c r="AW137" s="3">
        <v>58.09</v>
      </c>
      <c r="AX137">
        <v>66.48</v>
      </c>
      <c r="AY137" t="s">
        <v>67</v>
      </c>
      <c r="AZ137" t="s">
        <v>65</v>
      </c>
      <c r="BA137" t="s">
        <v>71</v>
      </c>
      <c r="BB137" t="s">
        <v>70</v>
      </c>
      <c r="BC137" t="s">
        <v>70</v>
      </c>
      <c r="BD137" t="s">
        <v>69</v>
      </c>
      <c r="BE137" t="s">
        <v>65</v>
      </c>
      <c r="BF137">
        <v>6.34</v>
      </c>
      <c r="BG137" s="4">
        <v>0.47170000000000001</v>
      </c>
      <c r="BH137" s="4">
        <v>0.4703</v>
      </c>
      <c r="BI137">
        <v>20.21</v>
      </c>
      <c r="BJ137" s="4">
        <v>0</v>
      </c>
      <c r="BK137" s="4">
        <v>0.28029999999999999</v>
      </c>
    </row>
    <row r="138" spans="1:63" x14ac:dyDescent="0.3">
      <c r="A138" t="s">
        <v>221</v>
      </c>
      <c r="B138" t="s">
        <v>222</v>
      </c>
      <c r="C138" t="s">
        <v>62</v>
      </c>
      <c r="D138" s="1">
        <v>81880300</v>
      </c>
      <c r="E138" s="2">
        <v>2403</v>
      </c>
      <c r="F138" s="3">
        <v>91.4</v>
      </c>
      <c r="H138" s="21" t="s">
        <v>88</v>
      </c>
      <c r="I138" t="b">
        <v>0</v>
      </c>
      <c r="J138" t="b">
        <v>0</v>
      </c>
      <c r="K138" s="4">
        <v>1.83E-2</v>
      </c>
      <c r="L138" s="4">
        <v>0.10730000000000001</v>
      </c>
      <c r="M138" s="4">
        <v>-3.15E-2</v>
      </c>
      <c r="N138" s="4">
        <v>-3.6600000000000001E-2</v>
      </c>
      <c r="O138" s="4">
        <v>7.6200000000000004E-2</v>
      </c>
      <c r="P138" s="4">
        <v>0.15679999999999999</v>
      </c>
      <c r="Q138" s="3">
        <v>0</v>
      </c>
      <c r="R138" s="3">
        <v>-0.85672499999999996</v>
      </c>
      <c r="S138" s="3">
        <v>-8.5977420000000002</v>
      </c>
      <c r="T138" s="3">
        <v>-8.5977420000000002</v>
      </c>
      <c r="U138" s="3">
        <v>-45.251752000000003</v>
      </c>
      <c r="V138" s="3">
        <v>-45.251752000000003</v>
      </c>
      <c r="W138" t="s">
        <v>82</v>
      </c>
      <c r="X138" s="5">
        <v>39112</v>
      </c>
      <c r="Y138" s="4">
        <v>9.4999999999999998E-3</v>
      </c>
      <c r="Z138" s="3">
        <v>0.17</v>
      </c>
      <c r="AA138" s="5">
        <v>45280</v>
      </c>
      <c r="AB138" s="3">
        <v>0.17</v>
      </c>
      <c r="AC138" s="4">
        <v>1.8E-3</v>
      </c>
      <c r="AD138" t="s">
        <v>63</v>
      </c>
      <c r="AE138" s="4">
        <v>4.1300000000000003E-2</v>
      </c>
      <c r="AF138" t="s">
        <v>74</v>
      </c>
      <c r="AG138">
        <v>1.47</v>
      </c>
      <c r="AH138" s="4">
        <v>1.1404000000000001</v>
      </c>
      <c r="AI138" s="4">
        <v>0.19639999999999999</v>
      </c>
      <c r="AJ138" s="4">
        <v>0.2394</v>
      </c>
      <c r="AK138" s="4">
        <v>0.21160000000000001</v>
      </c>
      <c r="AL138" t="s">
        <v>83</v>
      </c>
      <c r="AM138" s="2">
        <v>65</v>
      </c>
      <c r="AN138" s="4">
        <v>0.63139999999999996</v>
      </c>
      <c r="AO138" s="4">
        <v>0.72089999999999999</v>
      </c>
      <c r="AP138" s="4">
        <v>0.97450000000000003</v>
      </c>
      <c r="AQ138" s="6">
        <v>0.4</v>
      </c>
      <c r="AR138" s="6">
        <v>0.2</v>
      </c>
      <c r="AS138">
        <v>1099</v>
      </c>
      <c r="AT138" s="3">
        <v>83.64</v>
      </c>
      <c r="AU138" s="3">
        <v>92.44</v>
      </c>
      <c r="AV138" s="3">
        <v>91.12</v>
      </c>
      <c r="AW138" s="3">
        <v>91.61</v>
      </c>
      <c r="AX138">
        <v>65.069999999999993</v>
      </c>
      <c r="AY138" t="s">
        <v>71</v>
      </c>
      <c r="AZ138" t="s">
        <v>70</v>
      </c>
      <c r="BA138" t="s">
        <v>66</v>
      </c>
      <c r="BB138" t="s">
        <v>65</v>
      </c>
      <c r="BC138" t="s">
        <v>68</v>
      </c>
      <c r="BD138" t="s">
        <v>70</v>
      </c>
      <c r="BE138" t="s">
        <v>65</v>
      </c>
      <c r="BF138">
        <v>6.99</v>
      </c>
      <c r="BG138" s="4">
        <v>0.76100000000000001</v>
      </c>
      <c r="BH138" s="4">
        <v>0.71319999999999995</v>
      </c>
      <c r="BI138">
        <v>12.19</v>
      </c>
      <c r="BJ138" s="4">
        <v>0</v>
      </c>
      <c r="BK138" s="4">
        <v>6.7799999999999999E-2</v>
      </c>
    </row>
    <row r="139" spans="1:63" x14ac:dyDescent="0.3">
      <c r="A139" t="s">
        <v>264</v>
      </c>
      <c r="B139" t="s">
        <v>567</v>
      </c>
      <c r="C139" t="s">
        <v>62</v>
      </c>
      <c r="D139" s="1">
        <v>42544200</v>
      </c>
      <c r="E139" s="2">
        <v>13017</v>
      </c>
      <c r="F139" s="3">
        <v>24.94</v>
      </c>
      <c r="H139" s="21" t="s">
        <v>88</v>
      </c>
      <c r="I139" t="b">
        <v>0</v>
      </c>
      <c r="J139" t="b">
        <v>0</v>
      </c>
      <c r="K139" s="4">
        <v>-6.1000000000000004E-3</v>
      </c>
      <c r="L139" s="4">
        <v>0.1145</v>
      </c>
      <c r="M139" s="4">
        <v>0.17449999999999999</v>
      </c>
      <c r="N139" s="4">
        <v>0.16200000000000001</v>
      </c>
      <c r="O139">
        <v>0.1288</v>
      </c>
      <c r="P139">
        <v>0.17249999999999999</v>
      </c>
      <c r="Q139" s="3">
        <v>0</v>
      </c>
      <c r="R139" s="3">
        <v>0.61594800000000005</v>
      </c>
      <c r="S139" s="3">
        <v>-3.9747349999999999</v>
      </c>
      <c r="T139" s="3">
        <v>-3.9747349999999999</v>
      </c>
      <c r="U139" s="3">
        <v>-18.528639999999999</v>
      </c>
      <c r="V139" s="3">
        <v>-18.528639999999999</v>
      </c>
      <c r="W139" t="s">
        <v>82</v>
      </c>
      <c r="X139" s="5">
        <v>39112</v>
      </c>
      <c r="Y139" s="4">
        <v>9.4999999999999998E-3</v>
      </c>
      <c r="Z139" s="3">
        <v>7.0000000000000007E-2</v>
      </c>
      <c r="AA139" s="5">
        <v>45280</v>
      </c>
      <c r="AB139" s="3">
        <v>7.0000000000000007E-2</v>
      </c>
      <c r="AC139" s="4">
        <v>2.8E-3</v>
      </c>
      <c r="AD139" t="s">
        <v>63</v>
      </c>
      <c r="AE139" s="4">
        <v>1.5800000000000002E-2</v>
      </c>
      <c r="AF139" t="s">
        <v>74</v>
      </c>
      <c r="AG139">
        <v>2.3199999999999998</v>
      </c>
      <c r="AH139" s="4">
        <v>0.53779999999999994</v>
      </c>
      <c r="AI139" s="4">
        <v>0.2676</v>
      </c>
      <c r="AJ139" s="4">
        <v>0.2959</v>
      </c>
      <c r="AK139" s="4">
        <v>0.2994</v>
      </c>
      <c r="AL139" t="s">
        <v>83</v>
      </c>
      <c r="AM139">
        <v>29</v>
      </c>
      <c r="AN139" s="4">
        <v>0.74360000000000004</v>
      </c>
      <c r="AO139" s="4">
        <v>0.8528</v>
      </c>
      <c r="AP139" s="4">
        <v>1.0002</v>
      </c>
      <c r="AQ139" s="6">
        <v>0.4</v>
      </c>
      <c r="AR139" s="6">
        <v>0.2</v>
      </c>
      <c r="AS139">
        <v>1099</v>
      </c>
      <c r="AT139" s="3">
        <v>21.92</v>
      </c>
      <c r="AU139" s="3">
        <v>26.08</v>
      </c>
      <c r="AV139" s="3">
        <v>24.83</v>
      </c>
      <c r="AW139" s="3">
        <v>25.09</v>
      </c>
      <c r="AX139">
        <v>63.79</v>
      </c>
      <c r="AY139" t="s">
        <v>67</v>
      </c>
      <c r="AZ139" t="s">
        <v>66</v>
      </c>
      <c r="BA139" t="s">
        <v>71</v>
      </c>
      <c r="BB139" t="s">
        <v>68</v>
      </c>
      <c r="BC139" t="s">
        <v>68</v>
      </c>
      <c r="BD139" t="s">
        <v>68</v>
      </c>
      <c r="BE139" t="s">
        <v>68</v>
      </c>
      <c r="BF139">
        <v>6.9</v>
      </c>
      <c r="BG139">
        <v>0.73580000000000001</v>
      </c>
      <c r="BH139">
        <v>0.67800000000000005</v>
      </c>
      <c r="BI139">
        <v>624.25</v>
      </c>
      <c r="BJ139">
        <v>2.9899999999999999E-2</v>
      </c>
      <c r="BK139">
        <v>4.0399999999999998E-2</v>
      </c>
    </row>
    <row r="140" spans="1:63" x14ac:dyDescent="0.3">
      <c r="A140" t="s">
        <v>293</v>
      </c>
      <c r="B140" t="s">
        <v>294</v>
      </c>
      <c r="C140" t="s">
        <v>62</v>
      </c>
      <c r="D140" s="1">
        <v>35259100</v>
      </c>
      <c r="E140" s="2">
        <v>8875</v>
      </c>
      <c r="F140" s="3">
        <v>24.95</v>
      </c>
      <c r="H140" s="21" t="s">
        <v>88</v>
      </c>
      <c r="I140" t="b">
        <v>0</v>
      </c>
      <c r="J140" t="b">
        <v>0</v>
      </c>
      <c r="K140" s="4">
        <v>3.5000000000000001E-3</v>
      </c>
      <c r="L140" s="4">
        <v>0.27910000000000001</v>
      </c>
      <c r="M140" s="4">
        <v>0.21299999999999999</v>
      </c>
      <c r="N140" s="4">
        <v>0.2019</v>
      </c>
      <c r="O140" s="4">
        <v>5.1200000000000002E-2</v>
      </c>
      <c r="P140" s="4">
        <v>0.106</v>
      </c>
      <c r="Q140" s="3">
        <v>0.76929000000000003</v>
      </c>
      <c r="R140" s="3">
        <v>2.0989070000000001</v>
      </c>
      <c r="S140" s="3">
        <v>0.60078299999999996</v>
      </c>
      <c r="T140" s="3">
        <v>0.40018500000000001</v>
      </c>
      <c r="U140" s="3">
        <v>0.45953300000000002</v>
      </c>
      <c r="V140" s="3">
        <v>0.45953300000000002</v>
      </c>
      <c r="W140" t="s">
        <v>82</v>
      </c>
      <c r="X140" s="5">
        <v>39105</v>
      </c>
      <c r="Y140" s="4">
        <v>9.4999999999999998E-3</v>
      </c>
      <c r="Z140" s="3">
        <v>0.22</v>
      </c>
      <c r="AA140" s="5">
        <v>45280</v>
      </c>
      <c r="AB140" s="3">
        <v>0.11</v>
      </c>
      <c r="AC140" s="4">
        <v>8.5000000000000006E-3</v>
      </c>
      <c r="AD140" t="s">
        <v>63</v>
      </c>
      <c r="AE140" s="4">
        <v>2.1499999999999998E-2</v>
      </c>
      <c r="AF140" t="s">
        <v>74</v>
      </c>
      <c r="AG140">
        <v>2.2799999999999998</v>
      </c>
      <c r="AH140" s="4">
        <v>3.5874000000000001</v>
      </c>
      <c r="AI140" s="4">
        <v>0.48499999999999999</v>
      </c>
      <c r="AJ140" s="4">
        <v>0.49459999999999998</v>
      </c>
      <c r="AK140" s="4">
        <v>0.4289</v>
      </c>
      <c r="AL140" t="s">
        <v>83</v>
      </c>
      <c r="AM140">
        <v>1000</v>
      </c>
      <c r="AN140" s="4">
        <v>0.3095</v>
      </c>
      <c r="AO140" s="4">
        <v>0.32990000000000003</v>
      </c>
      <c r="AP140" s="4">
        <v>0.43959999999999999</v>
      </c>
      <c r="AQ140" s="6">
        <v>0.4</v>
      </c>
      <c r="AR140" s="6">
        <v>0.2</v>
      </c>
      <c r="AS140">
        <v>1099</v>
      </c>
      <c r="AT140" s="3">
        <v>19.559999999999999</v>
      </c>
      <c r="AU140" s="3">
        <v>26.92</v>
      </c>
      <c r="AV140" s="3">
        <v>24.75</v>
      </c>
      <c r="AW140" s="3">
        <v>25.34</v>
      </c>
      <c r="AX140">
        <v>64.14</v>
      </c>
      <c r="AY140" t="s">
        <v>71</v>
      </c>
      <c r="AZ140" t="s">
        <v>66</v>
      </c>
      <c r="BA140" t="s">
        <v>67</v>
      </c>
      <c r="BB140" t="s">
        <v>68</v>
      </c>
      <c r="BC140" t="s">
        <v>70</v>
      </c>
      <c r="BD140" t="s">
        <v>67</v>
      </c>
      <c r="BE140" t="s">
        <v>65</v>
      </c>
      <c r="BF140">
        <v>5.41</v>
      </c>
      <c r="BG140">
        <v>0.20749999999999999</v>
      </c>
      <c r="BH140">
        <v>0.29360000000000003</v>
      </c>
      <c r="BI140">
        <v>98.47</v>
      </c>
      <c r="BJ140">
        <v>2.23E-2</v>
      </c>
      <c r="BK140">
        <v>5.1700000000000003E-2</v>
      </c>
    </row>
    <row r="141" spans="1:63" x14ac:dyDescent="0.3">
      <c r="A141" t="s">
        <v>330</v>
      </c>
      <c r="B141" t="s">
        <v>331</v>
      </c>
      <c r="C141" t="s">
        <v>62</v>
      </c>
      <c r="D141" s="1">
        <v>23408200</v>
      </c>
      <c r="E141" s="2">
        <v>6805</v>
      </c>
      <c r="F141" s="3">
        <v>28.79</v>
      </c>
      <c r="H141" s="21" t="s">
        <v>88</v>
      </c>
      <c r="I141" t="b">
        <v>0</v>
      </c>
      <c r="J141" t="b">
        <v>0</v>
      </c>
      <c r="K141" s="4">
        <v>1.41E-2</v>
      </c>
      <c r="L141" s="4">
        <v>0.1694</v>
      </c>
      <c r="M141" s="4">
        <v>0.27329999999999999</v>
      </c>
      <c r="N141" s="4">
        <v>0.25779999999999997</v>
      </c>
      <c r="O141" s="4">
        <v>5.0299999999999997E-2</v>
      </c>
      <c r="P141" s="4">
        <v>0.17829999999999999</v>
      </c>
      <c r="Q141" s="3">
        <v>0</v>
      </c>
      <c r="R141" s="3">
        <v>5.5030960000000002</v>
      </c>
      <c r="S141" s="3">
        <v>3.1294309999999999</v>
      </c>
      <c r="T141" s="3">
        <v>3.1294309999999999</v>
      </c>
      <c r="U141" s="3">
        <v>0.76228099999999999</v>
      </c>
      <c r="V141" s="3">
        <v>0.76228099999999999</v>
      </c>
      <c r="W141" t="s">
        <v>82</v>
      </c>
      <c r="X141" s="5">
        <v>39112</v>
      </c>
      <c r="Y141" s="4">
        <v>9.4999999999999998E-3</v>
      </c>
      <c r="Z141" s="3">
        <v>0.06</v>
      </c>
      <c r="AA141" s="5">
        <v>45280</v>
      </c>
      <c r="AB141" s="3">
        <v>0.06</v>
      </c>
      <c r="AC141" s="4">
        <v>2.0999999999999999E-3</v>
      </c>
      <c r="AD141" t="s">
        <v>63</v>
      </c>
      <c r="AE141" s="4">
        <v>1.8599999999999998E-2</v>
      </c>
      <c r="AF141" t="s">
        <v>74</v>
      </c>
      <c r="AG141">
        <v>2.2799999999999998</v>
      </c>
      <c r="AH141" s="4">
        <v>3.7774000000000001</v>
      </c>
      <c r="AI141" s="4">
        <v>0.2122</v>
      </c>
      <c r="AJ141" s="4">
        <v>0.2437</v>
      </c>
      <c r="AK141" s="4">
        <v>0.25929999999999997</v>
      </c>
      <c r="AL141" t="s">
        <v>83</v>
      </c>
      <c r="AM141">
        <v>80</v>
      </c>
      <c r="AN141" s="4">
        <v>0.49519999999999997</v>
      </c>
      <c r="AO141" s="4">
        <v>0.58840000000000003</v>
      </c>
      <c r="AP141" s="4">
        <v>0.90910000000000002</v>
      </c>
      <c r="AQ141" s="6">
        <v>0.4</v>
      </c>
      <c r="AR141" s="6">
        <v>0.2</v>
      </c>
      <c r="AS141">
        <v>1099</v>
      </c>
      <c r="AT141" s="3">
        <v>25.22</v>
      </c>
      <c r="AU141" s="3">
        <v>29.71</v>
      </c>
      <c r="AV141" s="3">
        <v>28.77</v>
      </c>
      <c r="AW141" s="3">
        <v>28.85</v>
      </c>
      <c r="AX141">
        <v>71.510000000000005</v>
      </c>
      <c r="AY141" t="s">
        <v>69</v>
      </c>
      <c r="AZ141" t="s">
        <v>67</v>
      </c>
      <c r="BA141" t="s">
        <v>66</v>
      </c>
      <c r="BB141" t="s">
        <v>65</v>
      </c>
      <c r="BC141" t="s">
        <v>68</v>
      </c>
      <c r="BD141" t="s">
        <v>70</v>
      </c>
      <c r="BE141" t="s">
        <v>65</v>
      </c>
      <c r="BF141">
        <v>6.89</v>
      </c>
      <c r="BG141" s="4">
        <v>0.72960000000000003</v>
      </c>
      <c r="BH141" s="4">
        <v>0.67179999999999995</v>
      </c>
      <c r="BI141">
        <v>111.95</v>
      </c>
      <c r="BJ141" s="4">
        <v>0.191</v>
      </c>
      <c r="BK141" s="4">
        <v>1.77E-2</v>
      </c>
    </row>
    <row r="142" spans="1:63" x14ac:dyDescent="0.3">
      <c r="A142" t="s">
        <v>281</v>
      </c>
      <c r="B142" t="s">
        <v>282</v>
      </c>
      <c r="C142" t="s">
        <v>62</v>
      </c>
      <c r="D142" s="1">
        <v>18780500</v>
      </c>
      <c r="E142" s="2">
        <v>3588</v>
      </c>
      <c r="F142" s="3">
        <v>50.86</v>
      </c>
      <c r="H142" s="21" t="s">
        <v>88</v>
      </c>
      <c r="I142" t="b">
        <v>0</v>
      </c>
      <c r="J142" t="b">
        <v>0</v>
      </c>
      <c r="K142" s="4">
        <v>4.36E-2</v>
      </c>
      <c r="L142" s="4">
        <v>5.6599999999999998E-2</v>
      </c>
      <c r="M142" s="4">
        <v>7.0499999999999993E-2</v>
      </c>
      <c r="N142" s="4">
        <v>3.9199999999999999E-2</v>
      </c>
      <c r="O142" s="4">
        <v>-0.17</v>
      </c>
      <c r="P142" s="4">
        <v>-3.3500000000000002E-2</v>
      </c>
      <c r="Q142" s="3">
        <v>0</v>
      </c>
      <c r="R142" s="3">
        <v>2.4524499999999998</v>
      </c>
      <c r="S142" s="3">
        <v>3.0720550000000002</v>
      </c>
      <c r="T142" s="3">
        <v>3.0720550000000002</v>
      </c>
      <c r="U142" s="3">
        <v>-12.074463</v>
      </c>
      <c r="V142" s="3">
        <v>-12.074463</v>
      </c>
      <c r="W142" t="s">
        <v>82</v>
      </c>
      <c r="X142" s="5">
        <v>39966</v>
      </c>
      <c r="Y142" s="4">
        <v>9.5999999999999992E-3</v>
      </c>
      <c r="Z142" s="3">
        <v>1.0900000000000001</v>
      </c>
      <c r="AA142" s="5">
        <v>45280</v>
      </c>
      <c r="AB142" s="3">
        <v>0.37</v>
      </c>
      <c r="AC142" s="4">
        <v>2.1499999999999998E-2</v>
      </c>
      <c r="AD142" t="s">
        <v>63</v>
      </c>
      <c r="AE142" s="4">
        <v>3.5099999999999999E-2</v>
      </c>
      <c r="AF142" t="s">
        <v>74</v>
      </c>
      <c r="AG142">
        <v>1.51</v>
      </c>
      <c r="AH142" s="4">
        <v>1.1894</v>
      </c>
      <c r="AI142" s="4">
        <v>0.2737</v>
      </c>
      <c r="AJ142" s="4">
        <v>0.29580000000000001</v>
      </c>
      <c r="AK142" s="4">
        <v>0.2863</v>
      </c>
      <c r="AL142" t="s">
        <v>83</v>
      </c>
      <c r="AM142">
        <v>1</v>
      </c>
      <c r="AN142" s="4">
        <v>1</v>
      </c>
      <c r="AO142" s="4">
        <v>1</v>
      </c>
      <c r="AP142" s="4">
        <v>1</v>
      </c>
      <c r="AQ142" s="6">
        <v>0.4</v>
      </c>
      <c r="AR142" s="6">
        <v>0.2</v>
      </c>
      <c r="AS142">
        <v>1099</v>
      </c>
      <c r="AT142" s="3">
        <v>45.27</v>
      </c>
      <c r="AU142" s="3">
        <v>51.11</v>
      </c>
      <c r="AV142" s="3">
        <v>50.66</v>
      </c>
      <c r="AW142" s="3">
        <v>51.15</v>
      </c>
      <c r="AX142">
        <v>62.31</v>
      </c>
      <c r="AY142" t="s">
        <v>71</v>
      </c>
      <c r="AZ142" t="s">
        <v>66</v>
      </c>
      <c r="BA142" t="s">
        <v>71</v>
      </c>
      <c r="BB142" t="s">
        <v>68</v>
      </c>
      <c r="BC142" t="s">
        <v>67</v>
      </c>
      <c r="BD142" t="s">
        <v>67</v>
      </c>
      <c r="BE142" t="s">
        <v>67</v>
      </c>
      <c r="BF142" t="s">
        <v>74</v>
      </c>
      <c r="BG142" t="s">
        <v>74</v>
      </c>
      <c r="BH142" t="s">
        <v>74</v>
      </c>
      <c r="BI142" t="s">
        <v>74</v>
      </c>
      <c r="BJ142" t="s">
        <v>74</v>
      </c>
      <c r="BK142" t="s">
        <v>74</v>
      </c>
    </row>
    <row r="143" spans="1:63" x14ac:dyDescent="0.3">
      <c r="A143" t="s">
        <v>311</v>
      </c>
      <c r="B143" t="s">
        <v>569</v>
      </c>
      <c r="C143" t="s">
        <v>62</v>
      </c>
      <c r="D143" s="1">
        <v>17465400</v>
      </c>
      <c r="E143" s="2">
        <v>5161</v>
      </c>
      <c r="F143" s="3">
        <v>35.909999999999997</v>
      </c>
      <c r="H143" s="21" t="s">
        <v>88</v>
      </c>
      <c r="I143" t="b">
        <v>0</v>
      </c>
      <c r="J143" t="b">
        <v>0</v>
      </c>
      <c r="K143" s="4">
        <v>-1.0200000000000001E-2</v>
      </c>
      <c r="L143" s="4">
        <v>0.1074</v>
      </c>
      <c r="M143" s="4">
        <v>0.61650000000000005</v>
      </c>
      <c r="N143" s="4">
        <v>0.61060000000000003</v>
      </c>
      <c r="O143" s="4">
        <v>-5.9700000000000003E-2</v>
      </c>
      <c r="P143">
        <v>0.1368</v>
      </c>
      <c r="Q143" s="3">
        <v>0</v>
      </c>
      <c r="R143" s="3">
        <v>1.6392549999999999</v>
      </c>
      <c r="S143" s="3">
        <v>2.4483609999999998</v>
      </c>
      <c r="T143" s="3">
        <v>2.4483609999999998</v>
      </c>
      <c r="U143" s="3">
        <v>-8.3049409999999995</v>
      </c>
      <c r="V143" s="3">
        <v>-8.3049409999999995</v>
      </c>
      <c r="W143" t="s">
        <v>82</v>
      </c>
      <c r="X143" s="5">
        <v>39112</v>
      </c>
      <c r="Y143" s="4">
        <v>9.4999999999999998E-3</v>
      </c>
      <c r="Z143" s="3">
        <v>0.01</v>
      </c>
      <c r="AA143" s="5">
        <v>45280</v>
      </c>
      <c r="AB143" s="3">
        <v>0.01</v>
      </c>
      <c r="AC143" s="4">
        <v>4.0000000000000002E-4</v>
      </c>
      <c r="AD143" t="s">
        <v>63</v>
      </c>
      <c r="AE143" s="4">
        <v>3.9199999999999999E-2</v>
      </c>
      <c r="AF143" t="s">
        <v>74</v>
      </c>
      <c r="AG143">
        <v>2.19</v>
      </c>
      <c r="AH143" s="4">
        <v>4.7205000000000004</v>
      </c>
      <c r="AI143" s="4">
        <v>0.24179999999999999</v>
      </c>
      <c r="AJ143" s="4">
        <v>0.34849999999999998</v>
      </c>
      <c r="AK143" s="4">
        <v>0.38</v>
      </c>
      <c r="AL143" t="s">
        <v>83</v>
      </c>
      <c r="AM143">
        <v>54</v>
      </c>
      <c r="AN143" s="4">
        <v>0.77549999999999997</v>
      </c>
      <c r="AO143" s="4">
        <v>0.83460000000000001</v>
      </c>
      <c r="AP143" s="4">
        <v>0.995</v>
      </c>
      <c r="AQ143" s="6">
        <v>0.4</v>
      </c>
      <c r="AR143" s="6">
        <v>0.2</v>
      </c>
      <c r="AS143">
        <v>1099</v>
      </c>
      <c r="AT143" s="3">
        <v>31.99</v>
      </c>
      <c r="AU143" s="3">
        <v>38.22</v>
      </c>
      <c r="AV143" s="3">
        <v>35.67</v>
      </c>
      <c r="AW143" s="3">
        <v>36.28</v>
      </c>
      <c r="AX143">
        <v>61.96</v>
      </c>
      <c r="AY143" t="s">
        <v>69</v>
      </c>
      <c r="AZ143" t="s">
        <v>67</v>
      </c>
      <c r="BA143" t="s">
        <v>66</v>
      </c>
      <c r="BB143" t="s">
        <v>70</v>
      </c>
      <c r="BC143" t="s">
        <v>70</v>
      </c>
      <c r="BD143" t="s">
        <v>67</v>
      </c>
      <c r="BE143" t="s">
        <v>65</v>
      </c>
      <c r="BF143">
        <v>5.73</v>
      </c>
      <c r="BG143" s="4">
        <v>0.2767</v>
      </c>
      <c r="BH143" s="4">
        <v>0.34410000000000002</v>
      </c>
      <c r="BI143">
        <v>62.3</v>
      </c>
      <c r="BJ143" s="4">
        <v>0.18740000000000001</v>
      </c>
      <c r="BK143" s="4">
        <v>5.1000000000000004E-3</v>
      </c>
    </row>
    <row r="144" spans="1:63" x14ac:dyDescent="0.3">
      <c r="A144" t="s">
        <v>357</v>
      </c>
      <c r="B144" t="s">
        <v>358</v>
      </c>
      <c r="C144" t="s">
        <v>62</v>
      </c>
      <c r="D144" s="1">
        <v>9693800</v>
      </c>
      <c r="E144" s="2">
        <v>4741</v>
      </c>
      <c r="F144" s="3">
        <v>53</v>
      </c>
      <c r="H144" s="21" t="s">
        <v>88</v>
      </c>
      <c r="I144" t="b">
        <v>0</v>
      </c>
      <c r="J144" t="b">
        <v>0</v>
      </c>
      <c r="K144" s="4">
        <v>2.2499999999999999E-2</v>
      </c>
      <c r="L144" s="4">
        <v>1.9599999999999999E-2</v>
      </c>
      <c r="M144" s="4">
        <v>-0.22370000000000001</v>
      </c>
      <c r="N144" s="4">
        <v>-0.2407</v>
      </c>
      <c r="O144" s="4">
        <v>6.7999999999999996E-3</v>
      </c>
      <c r="P144" s="4">
        <v>3.9E-2</v>
      </c>
      <c r="Q144" s="3">
        <v>0.525038</v>
      </c>
      <c r="R144" s="3">
        <v>-2.6390380000000002</v>
      </c>
      <c r="S144" s="3">
        <v>-0.28925099999999998</v>
      </c>
      <c r="T144" s="3">
        <v>-0.28925099999999998</v>
      </c>
      <c r="U144" s="3">
        <v>-7.1552509999999998</v>
      </c>
      <c r="V144" s="3">
        <v>-7.1552509999999998</v>
      </c>
      <c r="W144" t="s">
        <v>82</v>
      </c>
      <c r="X144" s="5">
        <v>39112</v>
      </c>
      <c r="Y144" s="4">
        <v>9.4999999999999998E-3</v>
      </c>
      <c r="Z144" s="3">
        <v>1.27</v>
      </c>
      <c r="AA144" s="5">
        <v>45280</v>
      </c>
      <c r="AB144" s="3">
        <v>0.37</v>
      </c>
      <c r="AC144" s="4">
        <v>2.3900000000000001E-2</v>
      </c>
      <c r="AD144" t="s">
        <v>63</v>
      </c>
      <c r="AE144" s="4">
        <v>6.5100000000000005E-2</v>
      </c>
      <c r="AF144" t="s">
        <v>74</v>
      </c>
      <c r="AG144">
        <v>1.1000000000000001</v>
      </c>
      <c r="AH144" s="4">
        <v>1.6048</v>
      </c>
      <c r="AI144" s="4">
        <v>0.36990000000000001</v>
      </c>
      <c r="AJ144" s="4">
        <v>0.37080000000000002</v>
      </c>
      <c r="AK144" s="4">
        <v>0.3785</v>
      </c>
      <c r="AL144" t="s">
        <v>83</v>
      </c>
      <c r="AM144" s="2">
        <v>31</v>
      </c>
      <c r="AN144" s="4">
        <v>0.67159999999999997</v>
      </c>
      <c r="AO144" s="4">
        <v>0.78890000000000005</v>
      </c>
      <c r="AP144" s="4">
        <v>1.0001</v>
      </c>
      <c r="AQ144" s="6">
        <v>0.4</v>
      </c>
      <c r="AR144" s="6">
        <v>0.2</v>
      </c>
      <c r="AS144">
        <v>1099</v>
      </c>
      <c r="AT144" s="3">
        <v>50.8</v>
      </c>
      <c r="AU144" s="3">
        <v>54.99</v>
      </c>
      <c r="AV144" s="3">
        <v>52.63</v>
      </c>
      <c r="AW144" s="3">
        <v>53.18</v>
      </c>
      <c r="AX144">
        <v>54.19</v>
      </c>
      <c r="AY144" t="s">
        <v>71</v>
      </c>
      <c r="AZ144" t="s">
        <v>67</v>
      </c>
      <c r="BA144" t="s">
        <v>68</v>
      </c>
      <c r="BB144" t="s">
        <v>65</v>
      </c>
      <c r="BC144" t="s">
        <v>65</v>
      </c>
      <c r="BD144" t="s">
        <v>65</v>
      </c>
      <c r="BE144" t="s">
        <v>68</v>
      </c>
      <c r="BF144">
        <v>6.83</v>
      </c>
      <c r="BG144" s="4">
        <v>0.70440000000000003</v>
      </c>
      <c r="BH144" s="4">
        <v>0.64800000000000002</v>
      </c>
      <c r="BI144">
        <v>1984.58</v>
      </c>
      <c r="BJ144" s="4">
        <v>0.42709999999999998</v>
      </c>
      <c r="BK144" s="4">
        <v>4.2599999999999999E-2</v>
      </c>
    </row>
    <row r="145" spans="1:63" x14ac:dyDescent="0.3">
      <c r="A145" t="s">
        <v>383</v>
      </c>
      <c r="B145" t="s">
        <v>384</v>
      </c>
      <c r="C145" t="s">
        <v>62</v>
      </c>
      <c r="D145" s="1">
        <v>8832300</v>
      </c>
      <c r="E145" s="2">
        <v>2477</v>
      </c>
      <c r="F145" s="3">
        <v>42.77</v>
      </c>
      <c r="H145" s="21" t="s">
        <v>88</v>
      </c>
      <c r="I145" t="b">
        <v>0</v>
      </c>
      <c r="J145" t="b">
        <v>0</v>
      </c>
      <c r="K145" s="4">
        <v>1.15E-2</v>
      </c>
      <c r="L145" s="4">
        <v>0.10009999999999999</v>
      </c>
      <c r="M145" s="4">
        <v>0.2576</v>
      </c>
      <c r="N145" s="4">
        <v>0.2324</v>
      </c>
      <c r="O145" s="4">
        <v>-1E-4</v>
      </c>
      <c r="P145">
        <v>7.46E-2</v>
      </c>
      <c r="Q145" s="3">
        <v>-0.42257299999999998</v>
      </c>
      <c r="R145" s="3">
        <v>-0.42257299999999998</v>
      </c>
      <c r="S145" s="3">
        <v>-1.876355</v>
      </c>
      <c r="T145" s="3">
        <v>-1.876355</v>
      </c>
      <c r="U145" s="3">
        <v>-2.7110690000000002</v>
      </c>
      <c r="V145" s="3">
        <v>-2.7110690000000002</v>
      </c>
      <c r="W145" t="s">
        <v>82</v>
      </c>
      <c r="X145" s="5">
        <v>39968</v>
      </c>
      <c r="Y145" s="4">
        <v>9.4999999999999998E-3</v>
      </c>
      <c r="Z145" s="3">
        <v>0.83</v>
      </c>
      <c r="AA145" s="5">
        <v>45280</v>
      </c>
      <c r="AB145" s="3">
        <v>0.25</v>
      </c>
      <c r="AC145" s="4">
        <v>1.9300000000000001E-2</v>
      </c>
      <c r="AD145" t="s">
        <v>63</v>
      </c>
      <c r="AE145" s="4">
        <v>2.35E-2</v>
      </c>
      <c r="AF145" t="s">
        <v>74</v>
      </c>
      <c r="AG145">
        <v>1.8</v>
      </c>
      <c r="AH145" s="4">
        <v>1.8819999999999999</v>
      </c>
      <c r="AI145" s="4">
        <v>0.2135</v>
      </c>
      <c r="AJ145" s="4">
        <v>0.23860000000000001</v>
      </c>
      <c r="AK145" s="4">
        <v>0.25190000000000001</v>
      </c>
      <c r="AL145" t="s">
        <v>83</v>
      </c>
      <c r="AM145">
        <v>1</v>
      </c>
      <c r="AN145" s="4">
        <v>1</v>
      </c>
      <c r="AO145" s="4">
        <v>1</v>
      </c>
      <c r="AP145" s="4">
        <v>1</v>
      </c>
      <c r="AQ145" s="6">
        <v>0.4</v>
      </c>
      <c r="AR145" s="6">
        <v>0.2</v>
      </c>
      <c r="AS145">
        <v>1099</v>
      </c>
      <c r="AT145" s="3">
        <v>38.200000000000003</v>
      </c>
      <c r="AU145" s="3">
        <v>43.7</v>
      </c>
      <c r="AV145" s="3">
        <v>42.64</v>
      </c>
      <c r="AW145" s="3">
        <v>43</v>
      </c>
      <c r="AX145">
        <v>67.61</v>
      </c>
      <c r="AY145" t="s">
        <v>71</v>
      </c>
      <c r="AZ145" t="s">
        <v>66</v>
      </c>
      <c r="BA145" t="s">
        <v>67</v>
      </c>
      <c r="BB145" t="s">
        <v>65</v>
      </c>
      <c r="BC145" t="s">
        <v>66</v>
      </c>
      <c r="BD145" t="s">
        <v>71</v>
      </c>
      <c r="BE145" t="s">
        <v>67</v>
      </c>
      <c r="BF145" t="s">
        <v>74</v>
      </c>
      <c r="BG145" s="4" t="s">
        <v>74</v>
      </c>
      <c r="BH145" s="4" t="s">
        <v>74</v>
      </c>
      <c r="BI145" t="s">
        <v>74</v>
      </c>
      <c r="BJ145" s="4" t="s">
        <v>74</v>
      </c>
      <c r="BK145" s="4" t="s">
        <v>74</v>
      </c>
    </row>
    <row r="146" spans="1:63" x14ac:dyDescent="0.3">
      <c r="A146" t="s">
        <v>361</v>
      </c>
      <c r="B146" t="s">
        <v>362</v>
      </c>
      <c r="C146" t="s">
        <v>62</v>
      </c>
      <c r="D146" s="1">
        <v>6908300</v>
      </c>
      <c r="E146" s="2">
        <v>12613</v>
      </c>
      <c r="F146" s="3">
        <v>13.74</v>
      </c>
      <c r="H146" s="21" t="s">
        <v>88</v>
      </c>
      <c r="I146" t="b">
        <v>0</v>
      </c>
      <c r="J146" t="b">
        <v>0</v>
      </c>
      <c r="K146" s="4">
        <v>8.14E-2</v>
      </c>
      <c r="L146" s="4">
        <v>-9.6500000000000002E-2</v>
      </c>
      <c r="M146" s="4">
        <v>-0.3478</v>
      </c>
      <c r="N146" s="4">
        <v>-0.3795</v>
      </c>
      <c r="O146" s="4">
        <v>-0.4083</v>
      </c>
      <c r="P146" s="4">
        <v>-0.2364</v>
      </c>
      <c r="Q146" s="3">
        <v>0</v>
      </c>
      <c r="R146" s="3">
        <v>-0.26277800000000001</v>
      </c>
      <c r="S146" s="3">
        <v>1.3020719999999999</v>
      </c>
      <c r="T146" s="3">
        <v>1.3020719999999999</v>
      </c>
      <c r="U146" s="3">
        <v>4.8377949999999998</v>
      </c>
      <c r="V146" s="3">
        <v>4.8377949999999998</v>
      </c>
      <c r="W146" t="s">
        <v>82</v>
      </c>
      <c r="X146" s="5">
        <v>39966</v>
      </c>
      <c r="Y146" s="4">
        <v>9.7000000000000003E-3</v>
      </c>
      <c r="Z146" s="3">
        <v>0.39</v>
      </c>
      <c r="AA146" s="5">
        <v>45280</v>
      </c>
      <c r="AB146" s="3">
        <v>0.11</v>
      </c>
      <c r="AC146" s="4">
        <v>2.9000000000000001E-2</v>
      </c>
      <c r="AD146" t="s">
        <v>63</v>
      </c>
      <c r="AE146" s="4">
        <v>3.5099999999999999E-2</v>
      </c>
      <c r="AF146" t="s">
        <v>74</v>
      </c>
      <c r="AG146">
        <v>0.91</v>
      </c>
      <c r="AH146" s="4">
        <v>1.6735</v>
      </c>
      <c r="AI146" s="4">
        <v>0.49130000000000001</v>
      </c>
      <c r="AJ146" s="4">
        <v>0.50590000000000002</v>
      </c>
      <c r="AK146" s="4">
        <v>0.4839</v>
      </c>
      <c r="AL146" t="s">
        <v>83</v>
      </c>
      <c r="AM146">
        <v>1</v>
      </c>
      <c r="AN146" s="4">
        <v>1</v>
      </c>
      <c r="AO146" s="4">
        <v>1</v>
      </c>
      <c r="AP146" s="4">
        <v>1</v>
      </c>
      <c r="AQ146" s="6">
        <v>0.4</v>
      </c>
      <c r="AR146" s="6">
        <v>0.2</v>
      </c>
      <c r="AS146">
        <v>1099</v>
      </c>
      <c r="AT146" s="3">
        <v>12.47</v>
      </c>
      <c r="AU146" s="3">
        <v>13.9</v>
      </c>
      <c r="AV146" s="3">
        <v>13.58</v>
      </c>
      <c r="AW146" s="3">
        <v>13.86</v>
      </c>
      <c r="AX146">
        <v>46.95</v>
      </c>
      <c r="AY146" t="s">
        <v>71</v>
      </c>
      <c r="AZ146" t="s">
        <v>66</v>
      </c>
      <c r="BA146" t="s">
        <v>69</v>
      </c>
      <c r="BB146" t="s">
        <v>71</v>
      </c>
      <c r="BC146" t="s">
        <v>69</v>
      </c>
      <c r="BD146" t="s">
        <v>71</v>
      </c>
      <c r="BE146" t="s">
        <v>67</v>
      </c>
      <c r="BF146" t="s">
        <v>74</v>
      </c>
      <c r="BG146" t="s">
        <v>74</v>
      </c>
      <c r="BH146" t="s">
        <v>74</v>
      </c>
      <c r="BI146" t="s">
        <v>74</v>
      </c>
      <c r="BJ146" t="s">
        <v>74</v>
      </c>
      <c r="BK146" t="s">
        <v>74</v>
      </c>
    </row>
    <row r="147" spans="1:63" x14ac:dyDescent="0.3">
      <c r="A147" t="s">
        <v>391</v>
      </c>
      <c r="B147" t="s">
        <v>392</v>
      </c>
      <c r="C147" t="s">
        <v>62</v>
      </c>
      <c r="D147" s="1">
        <v>6818300</v>
      </c>
      <c r="E147" s="2">
        <v>4045</v>
      </c>
      <c r="F147" s="3">
        <v>36.33</v>
      </c>
      <c r="H147" s="21" t="s">
        <v>88</v>
      </c>
      <c r="I147" t="b">
        <v>0</v>
      </c>
      <c r="J147" t="b">
        <v>0</v>
      </c>
      <c r="K147" s="4">
        <v>2.3699999999999999E-2</v>
      </c>
      <c r="L147" s="4">
        <v>7.0900000000000005E-2</v>
      </c>
      <c r="M147" s="4">
        <v>0.30769999999999997</v>
      </c>
      <c r="N147" s="4">
        <v>0.29349999999999998</v>
      </c>
      <c r="O147">
        <v>-6.4799999999999996E-2</v>
      </c>
      <c r="P147">
        <v>5.2900000000000003E-2</v>
      </c>
      <c r="Q147" s="3">
        <v>0</v>
      </c>
      <c r="R147" s="3">
        <v>0</v>
      </c>
      <c r="S147" s="3">
        <v>-1.682841</v>
      </c>
      <c r="T147" s="3">
        <v>-1.682841</v>
      </c>
      <c r="U147" s="3">
        <v>-2.7724160000000002</v>
      </c>
      <c r="V147" s="3">
        <v>-2.7724160000000002</v>
      </c>
      <c r="W147" t="s">
        <v>82</v>
      </c>
      <c r="X147" s="5">
        <v>39968</v>
      </c>
      <c r="Y147" s="4">
        <v>1.17E-2</v>
      </c>
      <c r="Z147" s="3">
        <v>0.4</v>
      </c>
      <c r="AA147">
        <v>45280</v>
      </c>
      <c r="AB147">
        <v>0.26</v>
      </c>
      <c r="AC147" s="4">
        <v>1.11E-2</v>
      </c>
      <c r="AD147" t="s">
        <v>63</v>
      </c>
      <c r="AE147" s="4">
        <v>2.2200000000000001E-2</v>
      </c>
      <c r="AF147" t="s">
        <v>74</v>
      </c>
      <c r="AG147">
        <v>1.37</v>
      </c>
      <c r="AH147" s="4">
        <v>1.1141000000000001</v>
      </c>
      <c r="AI147" s="4">
        <v>0.25140000000000001</v>
      </c>
      <c r="AJ147" s="4">
        <v>0.2858</v>
      </c>
      <c r="AK147" s="4">
        <v>0.2898</v>
      </c>
      <c r="AL147" t="s">
        <v>83</v>
      </c>
      <c r="AM147">
        <v>2</v>
      </c>
      <c r="AN147" s="4">
        <v>1</v>
      </c>
      <c r="AO147" s="4">
        <v>1</v>
      </c>
      <c r="AP147" s="4">
        <v>1</v>
      </c>
      <c r="AQ147" s="6">
        <v>0.4</v>
      </c>
      <c r="AR147" s="6">
        <v>0.2</v>
      </c>
      <c r="AS147">
        <v>1099</v>
      </c>
      <c r="AT147" s="3">
        <v>33.11</v>
      </c>
      <c r="AU147" s="3">
        <v>36.380000000000003</v>
      </c>
      <c r="AV147" s="3">
        <v>36.15</v>
      </c>
      <c r="AW147" s="3">
        <v>36.57</v>
      </c>
      <c r="AX147">
        <v>63.71</v>
      </c>
      <c r="AY147" t="s">
        <v>69</v>
      </c>
      <c r="AZ147" t="s">
        <v>70</v>
      </c>
      <c r="BA147" t="s">
        <v>67</v>
      </c>
      <c r="BB147" t="s">
        <v>65</v>
      </c>
      <c r="BC147" t="s">
        <v>67</v>
      </c>
      <c r="BD147" t="s">
        <v>71</v>
      </c>
      <c r="BE147" t="s">
        <v>71</v>
      </c>
      <c r="BF147">
        <v>7.4</v>
      </c>
      <c r="BG147">
        <v>0.8931</v>
      </c>
      <c r="BH147">
        <v>0.85209999999999997</v>
      </c>
      <c r="BI147">
        <v>77.11</v>
      </c>
      <c r="BJ147">
        <v>3.8399999999999997E-2</v>
      </c>
      <c r="BK147">
        <v>3.8600000000000002E-2</v>
      </c>
    </row>
    <row r="148" spans="1:63" x14ac:dyDescent="0.3">
      <c r="A148" t="s">
        <v>409</v>
      </c>
      <c r="B148" t="s">
        <v>410</v>
      </c>
      <c r="C148" t="s">
        <v>62</v>
      </c>
      <c r="D148" s="1">
        <v>5600700</v>
      </c>
      <c r="E148" s="2">
        <v>1328</v>
      </c>
      <c r="F148" s="3">
        <v>33.89</v>
      </c>
      <c r="H148" s="21" t="s">
        <v>88</v>
      </c>
      <c r="I148" t="b">
        <v>0</v>
      </c>
      <c r="J148" t="b">
        <v>0</v>
      </c>
      <c r="K148" s="4">
        <v>1.34E-2</v>
      </c>
      <c r="L148" s="4">
        <v>0.1086</v>
      </c>
      <c r="M148" s="4">
        <v>0.49959999999999999</v>
      </c>
      <c r="N148" s="4">
        <v>0.47049999999999997</v>
      </c>
      <c r="O148" s="4">
        <v>-6.7999999999999996E-3</v>
      </c>
      <c r="P148" s="4">
        <v>-0.11269999999999999</v>
      </c>
      <c r="Q148" s="3">
        <v>0</v>
      </c>
      <c r="R148" s="3">
        <v>0</v>
      </c>
      <c r="S148" s="3">
        <v>-0.55729499999999998</v>
      </c>
      <c r="T148" s="3">
        <v>-0.55729499999999998</v>
      </c>
      <c r="U148" s="3">
        <v>-1.1093630000000001</v>
      </c>
      <c r="V148" s="3">
        <v>-1.1093630000000001</v>
      </c>
      <c r="W148" t="s">
        <v>82</v>
      </c>
      <c r="X148" s="5">
        <v>40297</v>
      </c>
      <c r="Y148" s="4">
        <v>9.4999999999999998E-3</v>
      </c>
      <c r="Z148" s="3">
        <v>0.39</v>
      </c>
      <c r="AA148" s="5">
        <v>45280</v>
      </c>
      <c r="AB148" s="3">
        <v>0.22</v>
      </c>
      <c r="AC148" s="4">
        <v>1.14E-2</v>
      </c>
      <c r="AD148" t="s">
        <v>63</v>
      </c>
      <c r="AE148" s="4">
        <v>3.6900000000000002E-2</v>
      </c>
      <c r="AF148" t="s">
        <v>74</v>
      </c>
      <c r="AG148">
        <v>1.89</v>
      </c>
      <c r="AH148" s="4">
        <v>1.7378</v>
      </c>
      <c r="AI148" s="4">
        <v>0.45450000000000002</v>
      </c>
      <c r="AJ148" s="4">
        <v>0.43130000000000002</v>
      </c>
      <c r="AK148" s="4">
        <v>0.46600000000000003</v>
      </c>
      <c r="AL148" t="s">
        <v>83</v>
      </c>
      <c r="AM148">
        <v>1</v>
      </c>
      <c r="AN148" s="4">
        <v>1</v>
      </c>
      <c r="AO148" s="4">
        <v>1</v>
      </c>
      <c r="AP148" s="4">
        <v>1</v>
      </c>
      <c r="AQ148" s="6">
        <v>0.4</v>
      </c>
      <c r="AR148" s="6">
        <v>0.2</v>
      </c>
      <c r="AS148">
        <v>1099</v>
      </c>
      <c r="AT148" s="3">
        <v>28.11</v>
      </c>
      <c r="AU148" s="3">
        <v>35.19</v>
      </c>
      <c r="AV148" s="3">
        <v>33.700000000000003</v>
      </c>
      <c r="AW148" s="3">
        <v>34.28</v>
      </c>
      <c r="AX148">
        <v>63.13</v>
      </c>
      <c r="AY148" t="s">
        <v>71</v>
      </c>
      <c r="AZ148" t="s">
        <v>70</v>
      </c>
      <c r="BA148" t="s">
        <v>69</v>
      </c>
      <c r="BB148" t="s">
        <v>70</v>
      </c>
      <c r="BC148" t="s">
        <v>71</v>
      </c>
      <c r="BD148" t="s">
        <v>69</v>
      </c>
      <c r="BE148" t="s">
        <v>71</v>
      </c>
      <c r="BF148" t="s">
        <v>74</v>
      </c>
      <c r="BG148" s="4" t="s">
        <v>74</v>
      </c>
      <c r="BH148" s="4" t="s">
        <v>74</v>
      </c>
      <c r="BI148" t="s">
        <v>74</v>
      </c>
      <c r="BJ148" s="4" t="s">
        <v>74</v>
      </c>
      <c r="BK148" s="4" t="s">
        <v>74</v>
      </c>
    </row>
    <row r="149" spans="1:63" x14ac:dyDescent="0.3">
      <c r="A149" t="s">
        <v>376</v>
      </c>
      <c r="B149" t="s">
        <v>571</v>
      </c>
      <c r="C149" t="s">
        <v>62</v>
      </c>
      <c r="D149" s="1">
        <v>5177300</v>
      </c>
      <c r="E149" s="2">
        <v>8903</v>
      </c>
      <c r="F149" s="3">
        <v>15.74</v>
      </c>
      <c r="H149" s="21" t="s">
        <v>88</v>
      </c>
      <c r="I149" t="b">
        <v>0</v>
      </c>
      <c r="J149" t="b">
        <v>0</v>
      </c>
      <c r="K149" s="4">
        <v>2.0799999999999999E-2</v>
      </c>
      <c r="L149" s="4">
        <v>4.8500000000000001E-2</v>
      </c>
      <c r="M149" s="4">
        <v>2.3599999999999999E-2</v>
      </c>
      <c r="N149" s="4">
        <v>2.4E-2</v>
      </c>
      <c r="O149">
        <v>-7.3499999999999996E-2</v>
      </c>
      <c r="P149">
        <v>0.1394</v>
      </c>
      <c r="Q149" s="3">
        <v>0</v>
      </c>
      <c r="R149" s="3">
        <v>-0.29755199999999998</v>
      </c>
      <c r="S149" s="3">
        <v>-2.4028969999999998</v>
      </c>
      <c r="T149" s="3">
        <v>-2.4028969999999998</v>
      </c>
      <c r="U149" s="3">
        <v>-5.850123</v>
      </c>
      <c r="V149" s="3">
        <v>-5.850123</v>
      </c>
      <c r="W149" t="s">
        <v>82</v>
      </c>
      <c r="X149" s="5">
        <v>39112</v>
      </c>
      <c r="Y149" s="4">
        <v>9.4999999999999998E-3</v>
      </c>
      <c r="Z149" s="3">
        <v>0.19</v>
      </c>
      <c r="AA149" s="5">
        <v>45280</v>
      </c>
      <c r="AB149" s="3">
        <v>0.09</v>
      </c>
      <c r="AC149" s="4">
        <v>1.2E-2</v>
      </c>
      <c r="AD149" t="s">
        <v>63</v>
      </c>
      <c r="AE149" s="4">
        <v>1.2800000000000001E-2</v>
      </c>
      <c r="AF149" t="s">
        <v>74</v>
      </c>
      <c r="AG149">
        <v>1.86</v>
      </c>
      <c r="AH149" s="4">
        <v>3.4942000000000002</v>
      </c>
      <c r="AI149" s="4">
        <v>0.2447</v>
      </c>
      <c r="AJ149" s="4">
        <v>0.23219999999999999</v>
      </c>
      <c r="AK149" s="4">
        <v>0.23050000000000001</v>
      </c>
      <c r="AL149" t="s">
        <v>83</v>
      </c>
      <c r="AM149">
        <v>39</v>
      </c>
      <c r="AN149" s="4">
        <v>0.73409999999999997</v>
      </c>
      <c r="AO149" s="4">
        <v>0.81379999999999997</v>
      </c>
      <c r="AP149" s="4">
        <v>1.0002</v>
      </c>
      <c r="AQ149" s="6">
        <v>0.4</v>
      </c>
      <c r="AR149" s="6">
        <v>0.2</v>
      </c>
      <c r="AS149">
        <v>1099</v>
      </c>
      <c r="AT149" s="3">
        <v>14.77</v>
      </c>
      <c r="AU149" s="3">
        <v>15.81</v>
      </c>
      <c r="AV149" s="3">
        <v>15.67</v>
      </c>
      <c r="AW149" s="3">
        <v>15.79</v>
      </c>
      <c r="AX149">
        <v>59.77</v>
      </c>
      <c r="AY149" t="s">
        <v>71</v>
      </c>
      <c r="AZ149" t="s">
        <v>70</v>
      </c>
      <c r="BA149" t="s">
        <v>70</v>
      </c>
      <c r="BB149" t="s">
        <v>68</v>
      </c>
      <c r="BC149" t="s">
        <v>65</v>
      </c>
      <c r="BD149" t="s">
        <v>68</v>
      </c>
      <c r="BE149" t="s">
        <v>65</v>
      </c>
      <c r="BF149">
        <v>6.85</v>
      </c>
      <c r="BG149" s="4">
        <v>0.7107</v>
      </c>
      <c r="BH149" s="4">
        <v>0.65820000000000001</v>
      </c>
      <c r="BI149">
        <v>44.19</v>
      </c>
      <c r="BJ149" s="4">
        <v>7.3700000000000002E-2</v>
      </c>
      <c r="BK149" s="4">
        <v>3.9699999999999999E-2</v>
      </c>
    </row>
    <row r="150" spans="1:63" x14ac:dyDescent="0.3">
      <c r="A150" t="s">
        <v>415</v>
      </c>
      <c r="B150" t="s">
        <v>416</v>
      </c>
      <c r="C150" t="s">
        <v>62</v>
      </c>
      <c r="D150" s="1">
        <v>4450900</v>
      </c>
      <c r="E150" s="2">
        <v>733</v>
      </c>
      <c r="F150" s="3">
        <v>58.54</v>
      </c>
      <c r="H150" s="21" t="s">
        <v>88</v>
      </c>
      <c r="I150" t="b">
        <v>0</v>
      </c>
      <c r="J150" t="b">
        <v>0</v>
      </c>
      <c r="K150" s="4">
        <v>0.01</v>
      </c>
      <c r="L150" s="4">
        <v>0.1074</v>
      </c>
      <c r="M150" s="4">
        <v>0.32150000000000001</v>
      </c>
      <c r="N150" s="4">
        <v>0.28889999999999999</v>
      </c>
      <c r="O150" s="4">
        <v>3.1199999999999999E-2</v>
      </c>
      <c r="P150" s="4">
        <v>9.7500000000000003E-2</v>
      </c>
      <c r="Q150" s="3">
        <v>0</v>
      </c>
      <c r="R150" s="3">
        <v>0</v>
      </c>
      <c r="S150" s="3">
        <v>0.103085</v>
      </c>
      <c r="T150" s="3">
        <v>0.103085</v>
      </c>
      <c r="U150" s="3">
        <v>-0.116925</v>
      </c>
      <c r="V150" s="3">
        <v>-0.116925</v>
      </c>
      <c r="W150" t="s">
        <v>82</v>
      </c>
      <c r="X150" s="5">
        <v>40297</v>
      </c>
      <c r="Y150" s="4">
        <v>9.4999999999999998E-3</v>
      </c>
      <c r="Z150" s="3">
        <v>0.92</v>
      </c>
      <c r="AA150" s="5">
        <v>45280</v>
      </c>
      <c r="AB150" s="3">
        <v>0.34</v>
      </c>
      <c r="AC150" s="4">
        <v>1.5699999999999999E-2</v>
      </c>
      <c r="AD150" t="s">
        <v>63</v>
      </c>
      <c r="AE150" s="4">
        <v>3.56E-2</v>
      </c>
      <c r="AF150" t="s">
        <v>74</v>
      </c>
      <c r="AG150">
        <v>1.94</v>
      </c>
      <c r="AH150" s="4">
        <v>1.7887</v>
      </c>
      <c r="AI150" s="4">
        <v>0.22040000000000001</v>
      </c>
      <c r="AJ150" s="4">
        <v>0.25330000000000003</v>
      </c>
      <c r="AK150" s="4">
        <v>0.2707</v>
      </c>
      <c r="AL150" t="s">
        <v>83</v>
      </c>
      <c r="AM150">
        <v>1</v>
      </c>
      <c r="AN150" s="4">
        <v>1</v>
      </c>
      <c r="AO150" s="4">
        <v>1</v>
      </c>
      <c r="AP150" s="4">
        <v>1</v>
      </c>
      <c r="AQ150" s="6">
        <v>0.4</v>
      </c>
      <c r="AR150" s="6">
        <v>0.2</v>
      </c>
      <c r="AS150">
        <v>1099</v>
      </c>
      <c r="AT150" s="3">
        <v>52.16</v>
      </c>
      <c r="AU150" s="3">
        <v>60.09</v>
      </c>
      <c r="AV150" s="3">
        <v>58.54</v>
      </c>
      <c r="AW150" s="3">
        <v>58.54</v>
      </c>
      <c r="AX150">
        <v>67.47</v>
      </c>
      <c r="AY150" t="s">
        <v>69</v>
      </c>
      <c r="AZ150" t="s">
        <v>68</v>
      </c>
      <c r="BA150" t="s">
        <v>67</v>
      </c>
      <c r="BB150" t="s">
        <v>68</v>
      </c>
      <c r="BC150" t="s">
        <v>66</v>
      </c>
      <c r="BD150" t="s">
        <v>69</v>
      </c>
      <c r="BE150" t="s">
        <v>66</v>
      </c>
      <c r="BF150" t="s">
        <v>74</v>
      </c>
      <c r="BG150" s="4" t="s">
        <v>74</v>
      </c>
      <c r="BH150" s="4" t="s">
        <v>74</v>
      </c>
      <c r="BI150" t="s">
        <v>74</v>
      </c>
      <c r="BJ150" s="4" t="s">
        <v>74</v>
      </c>
      <c r="BK150" s="4" t="s">
        <v>74</v>
      </c>
    </row>
    <row r="151" spans="1:63" x14ac:dyDescent="0.3">
      <c r="A151" t="s">
        <v>436</v>
      </c>
      <c r="B151" t="s">
        <v>437</v>
      </c>
      <c r="C151" t="s">
        <v>62</v>
      </c>
      <c r="D151" s="1">
        <v>3219000</v>
      </c>
      <c r="E151" s="2">
        <v>4613</v>
      </c>
      <c r="F151" s="3">
        <v>21.74</v>
      </c>
      <c r="H151" s="21" t="s">
        <v>88</v>
      </c>
      <c r="I151" t="b">
        <v>0</v>
      </c>
      <c r="J151" t="b">
        <v>0</v>
      </c>
      <c r="K151" s="4">
        <v>-7.3000000000000001E-3</v>
      </c>
      <c r="L151" s="4">
        <v>0.17949999999999999</v>
      </c>
      <c r="M151" s="4">
        <v>1.0576000000000001</v>
      </c>
      <c r="N151" s="4">
        <v>1.0450999999999999</v>
      </c>
      <c r="O151" t="s">
        <v>74</v>
      </c>
      <c r="P151" t="s">
        <v>74</v>
      </c>
      <c r="Q151" s="3">
        <v>-0.44419199999999998</v>
      </c>
      <c r="R151" s="3">
        <v>-0.44419199999999998</v>
      </c>
      <c r="S151" s="3">
        <v>0.428315</v>
      </c>
      <c r="T151" s="3">
        <v>0.428315</v>
      </c>
      <c r="U151" s="3">
        <v>1.376396</v>
      </c>
      <c r="V151" s="3">
        <v>1.376396</v>
      </c>
      <c r="W151" t="s">
        <v>82</v>
      </c>
      <c r="X151" s="5">
        <v>44215</v>
      </c>
      <c r="Y151" s="4">
        <v>9.4999999999999998E-3</v>
      </c>
      <c r="Z151" s="3">
        <v>0</v>
      </c>
      <c r="AA151" t="s">
        <v>74</v>
      </c>
      <c r="AB151" t="s">
        <v>74</v>
      </c>
      <c r="AC151" s="4">
        <v>0</v>
      </c>
      <c r="AD151" t="s">
        <v>63</v>
      </c>
      <c r="AE151" s="4">
        <v>2.9600000000000001E-2</v>
      </c>
      <c r="AF151" t="s">
        <v>74</v>
      </c>
      <c r="AG151">
        <v>2.13</v>
      </c>
      <c r="AH151" s="4">
        <v>1.4621</v>
      </c>
      <c r="AI151" s="4">
        <v>0.32019999999999998</v>
      </c>
      <c r="AJ151" s="4">
        <v>0.4284</v>
      </c>
      <c r="AK151" s="4">
        <v>0.41589999999999999</v>
      </c>
      <c r="AL151" t="s">
        <v>83</v>
      </c>
      <c r="AM151">
        <v>65</v>
      </c>
      <c r="AN151" s="4">
        <v>0.4955</v>
      </c>
      <c r="AO151" s="4">
        <v>0.58579999999999999</v>
      </c>
      <c r="AP151" s="4">
        <v>0.93169999999999997</v>
      </c>
      <c r="AQ151" s="6">
        <v>0.4</v>
      </c>
      <c r="AR151" s="6">
        <v>0.2</v>
      </c>
      <c r="AS151">
        <v>1099</v>
      </c>
      <c r="AT151" s="3">
        <v>18.760000000000002</v>
      </c>
      <c r="AU151" s="3">
        <v>22.91</v>
      </c>
      <c r="AV151" s="3">
        <v>21.49</v>
      </c>
      <c r="AW151" s="3">
        <v>22.02</v>
      </c>
      <c r="AX151">
        <v>65.2</v>
      </c>
      <c r="AY151" t="s">
        <v>69</v>
      </c>
      <c r="AZ151" t="s">
        <v>68</v>
      </c>
      <c r="BA151" t="s">
        <v>74</v>
      </c>
      <c r="BB151" t="s">
        <v>71</v>
      </c>
      <c r="BC151" t="s">
        <v>71</v>
      </c>
      <c r="BD151" t="s">
        <v>71</v>
      </c>
      <c r="BE151" t="s">
        <v>74</v>
      </c>
      <c r="BF151">
        <v>7.11</v>
      </c>
      <c r="BG151">
        <v>0.79869999999999997</v>
      </c>
      <c r="BH151">
        <v>0.76100000000000001</v>
      </c>
      <c r="BI151">
        <v>11.61</v>
      </c>
      <c r="BJ151">
        <v>2.6700000000000002E-2</v>
      </c>
      <c r="BK151">
        <v>2.9499999999999998E-2</v>
      </c>
    </row>
    <row r="152" spans="1:63" x14ac:dyDescent="0.3">
      <c r="A152" t="s">
        <v>478</v>
      </c>
      <c r="B152" t="s">
        <v>479</v>
      </c>
      <c r="C152" t="s">
        <v>62</v>
      </c>
      <c r="D152" s="1">
        <v>2393400</v>
      </c>
      <c r="E152" s="2">
        <v>1100</v>
      </c>
      <c r="F152" s="3">
        <v>38.909999999999997</v>
      </c>
      <c r="H152" s="21" t="s">
        <v>88</v>
      </c>
      <c r="I152" t="b">
        <v>0</v>
      </c>
      <c r="J152" t="b">
        <v>0</v>
      </c>
      <c r="K152" s="4">
        <v>-1.7899999999999999E-2</v>
      </c>
      <c r="L152" s="4">
        <v>0.19120000000000001</v>
      </c>
      <c r="M152" s="4">
        <v>0.68830000000000002</v>
      </c>
      <c r="N152" s="4">
        <v>0.6825</v>
      </c>
      <c r="O152" t="s">
        <v>74</v>
      </c>
      <c r="P152" t="s">
        <v>74</v>
      </c>
      <c r="Q152" s="3">
        <v>0</v>
      </c>
      <c r="R152" s="3">
        <v>0</v>
      </c>
      <c r="S152" s="3">
        <v>-1.02955</v>
      </c>
      <c r="T152" s="3">
        <v>-1.02955</v>
      </c>
      <c r="U152" s="3">
        <v>-2.5830350000000002</v>
      </c>
      <c r="V152" s="3">
        <v>-2.5830350000000002</v>
      </c>
      <c r="W152" t="s">
        <v>82</v>
      </c>
      <c r="X152" s="5">
        <v>44215</v>
      </c>
      <c r="Y152" s="4">
        <v>9.7000000000000003E-3</v>
      </c>
      <c r="Z152" s="3">
        <v>0.22</v>
      </c>
      <c r="AA152" s="5">
        <v>45280</v>
      </c>
      <c r="AB152" s="3">
        <v>0.16</v>
      </c>
      <c r="AC152" s="4">
        <v>5.5999999999999999E-3</v>
      </c>
      <c r="AD152" t="s">
        <v>63</v>
      </c>
      <c r="AE152" s="4">
        <v>3.8600000000000002E-2</v>
      </c>
      <c r="AF152">
        <v>0.04</v>
      </c>
      <c r="AG152">
        <v>1.67</v>
      </c>
      <c r="AH152" s="4">
        <v>0.29349999999999998</v>
      </c>
      <c r="AI152" s="4">
        <v>0.25069999999999998</v>
      </c>
      <c r="AJ152" s="4">
        <v>0.33739999999999998</v>
      </c>
      <c r="AK152" s="4">
        <v>0.33</v>
      </c>
      <c r="AL152" t="s">
        <v>83</v>
      </c>
      <c r="AM152">
        <v>1</v>
      </c>
      <c r="AN152" s="4">
        <v>1</v>
      </c>
      <c r="AO152" s="4">
        <v>1</v>
      </c>
      <c r="AP152" s="4">
        <v>1</v>
      </c>
      <c r="AQ152" s="6">
        <v>0.4</v>
      </c>
      <c r="AR152" s="6">
        <v>0.2</v>
      </c>
      <c r="AS152">
        <v>1099</v>
      </c>
      <c r="AT152" s="3">
        <v>33.5</v>
      </c>
      <c r="AU152" s="3">
        <v>41.8</v>
      </c>
      <c r="AV152" s="3">
        <v>38.81</v>
      </c>
      <c r="AW152" s="3">
        <v>39.119999999999997</v>
      </c>
      <c r="AX152">
        <v>67.930000000000007</v>
      </c>
      <c r="AY152" t="s">
        <v>67</v>
      </c>
      <c r="AZ152" t="s">
        <v>69</v>
      </c>
      <c r="BA152" t="s">
        <v>69</v>
      </c>
      <c r="BB152" t="s">
        <v>69</v>
      </c>
      <c r="BC152" t="s">
        <v>69</v>
      </c>
      <c r="BD152" t="s">
        <v>71</v>
      </c>
      <c r="BE152" t="s">
        <v>74</v>
      </c>
      <c r="BF152" t="s">
        <v>74</v>
      </c>
      <c r="BG152" s="4" t="s">
        <v>74</v>
      </c>
      <c r="BH152" s="4" t="s">
        <v>74</v>
      </c>
      <c r="BI152" t="s">
        <v>74</v>
      </c>
      <c r="BJ152" s="4" t="s">
        <v>74</v>
      </c>
      <c r="BK152" s="4" t="s">
        <v>74</v>
      </c>
    </row>
    <row r="153" spans="1:63" x14ac:dyDescent="0.3">
      <c r="A153" t="s">
        <v>442</v>
      </c>
      <c r="B153" t="s">
        <v>579</v>
      </c>
      <c r="C153" t="s">
        <v>62</v>
      </c>
      <c r="D153" s="1">
        <v>1023000</v>
      </c>
      <c r="E153">
        <v>850</v>
      </c>
      <c r="F153" s="3">
        <v>50.72</v>
      </c>
      <c r="H153" s="21" t="s">
        <v>88</v>
      </c>
      <c r="I153" t="b">
        <v>0</v>
      </c>
      <c r="J153" t="b">
        <v>0</v>
      </c>
      <c r="K153" s="4">
        <v>-1.1000000000000001E-3</v>
      </c>
      <c r="L153" s="4">
        <v>5.1799999999999999E-2</v>
      </c>
      <c r="M153" s="4">
        <v>0.62019999999999997</v>
      </c>
      <c r="N153" s="4">
        <v>0.67020000000000002</v>
      </c>
      <c r="O153">
        <v>9.4899999999999998E-2</v>
      </c>
      <c r="P153">
        <v>0.1118</v>
      </c>
      <c r="Q153" s="3">
        <v>-0.50771500000000003</v>
      </c>
      <c r="R153" s="3">
        <v>-0.97914500000000004</v>
      </c>
      <c r="S153" s="3">
        <v>-0.73965899999999996</v>
      </c>
      <c r="T153" s="3">
        <v>-1.0464150000000001</v>
      </c>
      <c r="U153" s="3">
        <v>-0.24668799999999999</v>
      </c>
      <c r="V153" s="3">
        <v>-0.24668799999999999</v>
      </c>
      <c r="W153" t="s">
        <v>82</v>
      </c>
      <c r="X153" s="5">
        <v>39532</v>
      </c>
      <c r="Y153" s="4">
        <v>9.4999999999999998E-3</v>
      </c>
      <c r="Z153" s="3">
        <v>0.5</v>
      </c>
      <c r="AA153" s="5">
        <v>45280</v>
      </c>
      <c r="AB153" s="3">
        <v>0.03</v>
      </c>
      <c r="AC153" s="4">
        <v>9.5999999999999992E-3</v>
      </c>
      <c r="AD153" t="s">
        <v>63</v>
      </c>
      <c r="AE153" s="4">
        <v>5.74E-2</v>
      </c>
      <c r="AF153" t="s">
        <v>74</v>
      </c>
      <c r="AG153">
        <v>1.56</v>
      </c>
      <c r="AH153" s="4">
        <v>1.5130999999999999</v>
      </c>
      <c r="AI153" s="4">
        <v>0.22819999999999999</v>
      </c>
      <c r="AJ153" s="4">
        <v>0.34079999999999999</v>
      </c>
      <c r="AK153" s="4">
        <v>0.32990000000000003</v>
      </c>
      <c r="AL153" t="s">
        <v>83</v>
      </c>
      <c r="AM153">
        <v>22</v>
      </c>
      <c r="AN153" s="4">
        <v>0.80800000000000005</v>
      </c>
      <c r="AO153" s="4">
        <v>0.93579999999999997</v>
      </c>
      <c r="AP153" s="4">
        <v>1.0002</v>
      </c>
      <c r="AQ153" s="6">
        <v>0.4</v>
      </c>
      <c r="AR153" s="6">
        <v>0.2</v>
      </c>
      <c r="AS153">
        <v>1099</v>
      </c>
      <c r="AT153" s="3">
        <v>44.8</v>
      </c>
      <c r="AU153" s="3">
        <v>52.64</v>
      </c>
      <c r="AV153" s="3">
        <v>50.72</v>
      </c>
      <c r="AW153" s="3">
        <v>50.72</v>
      </c>
      <c r="AX153">
        <v>62.45</v>
      </c>
      <c r="AY153" t="s">
        <v>69</v>
      </c>
      <c r="AZ153" t="s">
        <v>66</v>
      </c>
      <c r="BA153" t="s">
        <v>66</v>
      </c>
      <c r="BB153" t="s">
        <v>65</v>
      </c>
      <c r="BC153" t="s">
        <v>68</v>
      </c>
      <c r="BD153" t="s">
        <v>65</v>
      </c>
      <c r="BE153" t="s">
        <v>68</v>
      </c>
      <c r="BF153">
        <v>4.2</v>
      </c>
      <c r="BG153" s="4">
        <v>1.26E-2</v>
      </c>
      <c r="BH153" s="4">
        <v>6.5000000000000002E-2</v>
      </c>
      <c r="BI153">
        <v>12.5</v>
      </c>
      <c r="BJ153" s="4">
        <v>0</v>
      </c>
      <c r="BK153" s="4">
        <v>5.9999999999999995E-4</v>
      </c>
    </row>
    <row r="154" spans="1:63" x14ac:dyDescent="0.3">
      <c r="A154" t="s">
        <v>113</v>
      </c>
      <c r="B154" t="s">
        <v>114</v>
      </c>
      <c r="C154" t="s">
        <v>62</v>
      </c>
      <c r="D154" s="1">
        <v>1277690000</v>
      </c>
      <c r="E154" s="2">
        <v>22239418</v>
      </c>
      <c r="F154" s="3">
        <v>12.99</v>
      </c>
      <c r="G154" s="21" t="b">
        <v>1</v>
      </c>
      <c r="H154" s="21" t="s">
        <v>467</v>
      </c>
      <c r="I154" t="b">
        <v>0</v>
      </c>
      <c r="J154" t="b">
        <v>0</v>
      </c>
      <c r="K154" s="4">
        <v>-1.5E-3</v>
      </c>
      <c r="L154" s="4">
        <v>-3.9E-2</v>
      </c>
      <c r="M154" s="4">
        <v>-0.14810000000000001</v>
      </c>
      <c r="N154" s="4">
        <v>-0.14549999999999999</v>
      </c>
      <c r="O154" s="4">
        <v>-8.7800000000000003E-2</v>
      </c>
      <c r="P154" s="4">
        <v>-0.1512</v>
      </c>
      <c r="Q154" s="3">
        <v>-18.253948000000001</v>
      </c>
      <c r="R154" s="3">
        <v>-170.71272999999999</v>
      </c>
      <c r="S154" s="3">
        <v>-1503.6318000000001</v>
      </c>
      <c r="T154" s="3">
        <v>-1515.0087599999999</v>
      </c>
      <c r="U154" s="3">
        <v>-411.13705399999998</v>
      </c>
      <c r="V154" s="3">
        <v>-411.13705399999998</v>
      </c>
      <c r="W154" t="s">
        <v>115</v>
      </c>
      <c r="X154" s="5">
        <v>38887</v>
      </c>
      <c r="Y154" s="4">
        <v>8.8000000000000005E-3</v>
      </c>
      <c r="Z154" s="3">
        <v>0.7</v>
      </c>
      <c r="AA154">
        <v>45280</v>
      </c>
      <c r="AB154">
        <v>0.24</v>
      </c>
      <c r="AC154" s="4">
        <v>5.3900000000000003E-2</v>
      </c>
      <c r="AD154" t="s">
        <v>63</v>
      </c>
      <c r="AE154" s="4">
        <v>5.7999999999999996E-3</v>
      </c>
      <c r="AF154" t="s">
        <v>74</v>
      </c>
      <c r="AG154">
        <v>-0.94</v>
      </c>
      <c r="AH154" s="4">
        <v>0.27089999999999997</v>
      </c>
      <c r="AI154" s="4">
        <v>9.1600000000000001E-2</v>
      </c>
      <c r="AJ154" s="4">
        <v>0.1169</v>
      </c>
      <c r="AK154" s="4">
        <v>0.12039999999999999</v>
      </c>
      <c r="AL154" t="s">
        <v>83</v>
      </c>
      <c r="AM154">
        <v>23</v>
      </c>
      <c r="AN154" s="4">
        <v>0.7651</v>
      </c>
      <c r="AO154" s="4">
        <v>0.97899999999999998</v>
      </c>
      <c r="AP154" s="4">
        <v>1.0001</v>
      </c>
      <c r="AQ154" s="6">
        <v>0.4</v>
      </c>
      <c r="AR154" s="6">
        <v>0.2</v>
      </c>
      <c r="AS154">
        <v>1099</v>
      </c>
      <c r="AT154" s="3">
        <v>12.77</v>
      </c>
      <c r="AU154" s="3">
        <v>13.62</v>
      </c>
      <c r="AV154" s="3">
        <v>12.94</v>
      </c>
      <c r="AW154" s="3">
        <v>13.04</v>
      </c>
      <c r="AX154">
        <v>34.19</v>
      </c>
      <c r="AY154" t="s">
        <v>65</v>
      </c>
      <c r="AZ154" t="s">
        <v>65</v>
      </c>
      <c r="BA154" t="s">
        <v>70</v>
      </c>
      <c r="BB154" t="s">
        <v>65</v>
      </c>
      <c r="BC154" t="s">
        <v>64</v>
      </c>
      <c r="BD154" t="s">
        <v>67</v>
      </c>
      <c r="BE154" t="s">
        <v>64</v>
      </c>
      <c r="BF154">
        <v>5.72</v>
      </c>
      <c r="BG154">
        <v>0.57140000000000002</v>
      </c>
      <c r="BH154">
        <v>0.34189999999999998</v>
      </c>
      <c r="BI154">
        <v>0</v>
      </c>
      <c r="BJ154">
        <v>0</v>
      </c>
      <c r="BK154">
        <v>0</v>
      </c>
    </row>
    <row r="155" spans="1:63" x14ac:dyDescent="0.3">
      <c r="A155" t="s">
        <v>155</v>
      </c>
      <c r="B155" t="s">
        <v>156</v>
      </c>
      <c r="C155" t="s">
        <v>62</v>
      </c>
      <c r="D155" s="1">
        <v>532478000</v>
      </c>
      <c r="E155" s="2">
        <v>27687139</v>
      </c>
      <c r="F155" s="3">
        <v>9.48</v>
      </c>
      <c r="G155" s="21" t="b">
        <v>1</v>
      </c>
      <c r="H155" s="21" t="s">
        <v>467</v>
      </c>
      <c r="I155" t="b">
        <v>0</v>
      </c>
      <c r="J155" t="b">
        <v>0</v>
      </c>
      <c r="K155" s="4">
        <v>-1.1000000000000001E-3</v>
      </c>
      <c r="L155" s="4">
        <v>-4.3700000000000003E-2</v>
      </c>
      <c r="M155" s="4">
        <v>-0.32019999999999998</v>
      </c>
      <c r="N155" s="4">
        <v>-0.31929999999999997</v>
      </c>
      <c r="O155" s="4">
        <v>-0.11459999999999999</v>
      </c>
      <c r="P155" s="4">
        <v>-0.217</v>
      </c>
      <c r="Q155" s="3">
        <v>-60.484335000000002</v>
      </c>
      <c r="R155" s="3">
        <v>-95.133150000000001</v>
      </c>
      <c r="S155" s="3">
        <v>-578.20217500000001</v>
      </c>
      <c r="T155" s="3">
        <v>-563.88349000000005</v>
      </c>
      <c r="U155" s="3">
        <v>131.08691999999999</v>
      </c>
      <c r="V155" s="3">
        <v>131.08691999999999</v>
      </c>
      <c r="W155" t="s">
        <v>115</v>
      </c>
      <c r="X155" s="5">
        <v>38887</v>
      </c>
      <c r="Y155" s="4">
        <v>9.4999999999999998E-3</v>
      </c>
      <c r="Z155" s="3">
        <v>0.56999999999999995</v>
      </c>
      <c r="AA155" s="5">
        <v>45280</v>
      </c>
      <c r="AB155" s="3">
        <v>0.19</v>
      </c>
      <c r="AC155" s="4">
        <v>6.0400000000000002E-2</v>
      </c>
      <c r="AD155" t="s">
        <v>63</v>
      </c>
      <c r="AE155" s="4">
        <v>1.1299999999999999E-2</v>
      </c>
      <c r="AF155" t="s">
        <v>74</v>
      </c>
      <c r="AG155">
        <v>-1.05</v>
      </c>
      <c r="AH155" s="4">
        <v>2.6019000000000001</v>
      </c>
      <c r="AI155" s="4">
        <v>0.1208</v>
      </c>
      <c r="AJ155" s="4">
        <v>0.15359999999999999</v>
      </c>
      <c r="AK155" s="4">
        <v>0.16189999999999999</v>
      </c>
      <c r="AL155" t="s">
        <v>83</v>
      </c>
      <c r="AM155">
        <v>15</v>
      </c>
      <c r="AN155" s="4">
        <v>1.1890000000000001</v>
      </c>
      <c r="AO155" s="4">
        <v>0.99990000000000001</v>
      </c>
      <c r="AP155" s="4">
        <v>0.99990000000000001</v>
      </c>
      <c r="AQ155" s="6">
        <v>0.4</v>
      </c>
      <c r="AR155" s="6">
        <v>0.2</v>
      </c>
      <c r="AS155">
        <v>1099</v>
      </c>
      <c r="AT155" s="3">
        <v>9.24</v>
      </c>
      <c r="AU155" s="3">
        <v>10.119999999999999</v>
      </c>
      <c r="AV155" s="3">
        <v>9.43</v>
      </c>
      <c r="AW155" s="3">
        <v>9.5299999999999994</v>
      </c>
      <c r="AX155">
        <v>35.4</v>
      </c>
      <c r="AY155" t="s">
        <v>68</v>
      </c>
      <c r="AZ155" t="s">
        <v>71</v>
      </c>
      <c r="BA155" t="s">
        <v>65</v>
      </c>
      <c r="BB155" t="s">
        <v>65</v>
      </c>
      <c r="BC155" t="s">
        <v>65</v>
      </c>
      <c r="BD155" t="s">
        <v>69</v>
      </c>
      <c r="BE155" t="s">
        <v>65</v>
      </c>
      <c r="BF155">
        <v>5.72</v>
      </c>
      <c r="BG155" s="4">
        <v>0.57140000000000002</v>
      </c>
      <c r="BH155" s="4">
        <v>0.34189999999999998</v>
      </c>
      <c r="BI155">
        <v>0</v>
      </c>
      <c r="BJ155" s="4">
        <v>0</v>
      </c>
      <c r="BK155" s="4">
        <v>0</v>
      </c>
    </row>
    <row r="156" spans="1:63" x14ac:dyDescent="0.3">
      <c r="A156" t="s">
        <v>199</v>
      </c>
      <c r="B156" t="s">
        <v>200</v>
      </c>
      <c r="C156" t="s">
        <v>62</v>
      </c>
      <c r="D156" s="1">
        <v>228726000</v>
      </c>
      <c r="E156" s="2">
        <v>2277869</v>
      </c>
      <c r="F156" s="3">
        <v>21.08</v>
      </c>
      <c r="G156" s="21" t="b">
        <v>1</v>
      </c>
      <c r="H156" s="21" t="s">
        <v>467</v>
      </c>
      <c r="I156" t="b">
        <v>0</v>
      </c>
      <c r="J156" t="b">
        <v>0</v>
      </c>
      <c r="K156" s="4">
        <v>4.7999999999999996E-3</v>
      </c>
      <c r="L156" s="4">
        <v>-0.1135</v>
      </c>
      <c r="M156" s="4">
        <v>-0.10440000000000001</v>
      </c>
      <c r="N156" s="4">
        <v>-0.10150000000000001</v>
      </c>
      <c r="O156" s="4">
        <v>-4.2299999999999997E-2</v>
      </c>
      <c r="P156" s="4">
        <v>-0.1376</v>
      </c>
      <c r="Q156" s="3">
        <v>-2.8261250000000002</v>
      </c>
      <c r="R156" s="3">
        <v>-22.324169999999999</v>
      </c>
      <c r="S156" s="3">
        <v>-203.04085699999999</v>
      </c>
      <c r="T156" s="3">
        <v>-203.04085699999999</v>
      </c>
      <c r="U156" s="3">
        <v>-20.664162000000001</v>
      </c>
      <c r="V156" s="3">
        <v>-20.664162000000001</v>
      </c>
      <c r="W156" t="s">
        <v>115</v>
      </c>
      <c r="X156" s="5">
        <v>39105</v>
      </c>
      <c r="Y156" s="4">
        <v>9.4999999999999998E-3</v>
      </c>
      <c r="Z156" s="3">
        <v>1.01</v>
      </c>
      <c r="AA156" s="5">
        <v>45280</v>
      </c>
      <c r="AB156" s="3">
        <v>0.35</v>
      </c>
      <c r="AC156" s="4">
        <v>4.8599999999999997E-2</v>
      </c>
      <c r="AD156" t="s">
        <v>63</v>
      </c>
      <c r="AE156" s="4">
        <v>1.1599999999999999E-2</v>
      </c>
      <c r="AF156" t="s">
        <v>74</v>
      </c>
      <c r="AG156">
        <v>-1.1100000000000001</v>
      </c>
      <c r="AH156" s="4">
        <v>2.0697999999999999</v>
      </c>
      <c r="AI156" s="4">
        <v>0.23180000000000001</v>
      </c>
      <c r="AJ156" s="4">
        <v>0.2412</v>
      </c>
      <c r="AK156" s="4">
        <v>0.2084</v>
      </c>
      <c r="AL156" t="s">
        <v>83</v>
      </c>
      <c r="AM156">
        <v>5</v>
      </c>
      <c r="AN156" s="4">
        <v>1</v>
      </c>
      <c r="AO156" s="4">
        <v>1</v>
      </c>
      <c r="AP156" s="4">
        <v>1</v>
      </c>
      <c r="AQ156" s="6">
        <v>0.4</v>
      </c>
      <c r="AR156" s="6">
        <v>0.2</v>
      </c>
      <c r="AS156">
        <v>1099</v>
      </c>
      <c r="AT156" s="3">
        <v>20.100000000000001</v>
      </c>
      <c r="AU156" s="3">
        <v>23.61</v>
      </c>
      <c r="AV156" s="3">
        <v>20.85</v>
      </c>
      <c r="AW156" s="3">
        <v>21.19</v>
      </c>
      <c r="AX156">
        <v>35.200000000000003</v>
      </c>
      <c r="AY156" t="s">
        <v>68</v>
      </c>
      <c r="AZ156" t="s">
        <v>67</v>
      </c>
      <c r="BA156" t="s">
        <v>67</v>
      </c>
      <c r="BB156" t="s">
        <v>68</v>
      </c>
      <c r="BC156" t="s">
        <v>68</v>
      </c>
      <c r="BD156" t="s">
        <v>71</v>
      </c>
      <c r="BE156" t="s">
        <v>65</v>
      </c>
      <c r="BF156">
        <v>5.72</v>
      </c>
      <c r="BG156" s="4">
        <v>0.57140000000000002</v>
      </c>
      <c r="BH156" s="4">
        <v>0.34189999999999998</v>
      </c>
      <c r="BI156">
        <v>0</v>
      </c>
      <c r="BJ156" s="4">
        <v>0</v>
      </c>
      <c r="BK156" s="4">
        <v>0</v>
      </c>
    </row>
    <row r="157" spans="1:63" x14ac:dyDescent="0.3">
      <c r="A157" t="s">
        <v>191</v>
      </c>
      <c r="B157" t="s">
        <v>192</v>
      </c>
      <c r="C157" t="s">
        <v>62</v>
      </c>
      <c r="D157" s="1">
        <v>177401000</v>
      </c>
      <c r="E157" s="2">
        <v>770998</v>
      </c>
      <c r="F157" s="3">
        <v>29.7</v>
      </c>
      <c r="G157" s="21" t="b">
        <v>1</v>
      </c>
      <c r="H157" s="21" t="s">
        <v>467</v>
      </c>
      <c r="I157" t="b">
        <v>0</v>
      </c>
      <c r="J157" t="b">
        <v>0</v>
      </c>
      <c r="K157" s="4">
        <v>-6.4000000000000003E-3</v>
      </c>
      <c r="L157" s="4">
        <v>-5.4800000000000001E-2</v>
      </c>
      <c r="M157" s="4">
        <v>-7.0499999999999993E-2</v>
      </c>
      <c r="N157" s="4">
        <v>-6.8000000000000005E-2</v>
      </c>
      <c r="O157" s="4">
        <v>-7.5999999999999998E-2</v>
      </c>
      <c r="P157" s="4">
        <v>-0.1263</v>
      </c>
      <c r="Q157" s="3">
        <v>-4.4554099999999996</v>
      </c>
      <c r="R157" s="3">
        <v>3.362565</v>
      </c>
      <c r="S157" s="3">
        <v>-81.097085000000007</v>
      </c>
      <c r="T157" s="3">
        <v>-81.097085000000007</v>
      </c>
      <c r="U157" s="3">
        <v>-40.575764999999997</v>
      </c>
      <c r="V157" s="3">
        <v>-40.575764999999997</v>
      </c>
      <c r="W157" t="s">
        <v>115</v>
      </c>
      <c r="X157" s="5">
        <v>38887</v>
      </c>
      <c r="Y157" s="4">
        <v>9.4999999999999998E-3</v>
      </c>
      <c r="Z157" s="3">
        <v>1.35</v>
      </c>
      <c r="AA157" s="5">
        <v>45280</v>
      </c>
      <c r="AB157" s="3">
        <v>0.41</v>
      </c>
      <c r="AC157" s="4">
        <v>4.5499999999999999E-2</v>
      </c>
      <c r="AD157" t="s">
        <v>63</v>
      </c>
      <c r="AE157" s="4">
        <v>8.5000000000000006E-3</v>
      </c>
      <c r="AF157" t="s">
        <v>74</v>
      </c>
      <c r="AG157">
        <v>-0.88</v>
      </c>
      <c r="AH157" s="4">
        <v>1.6988000000000001</v>
      </c>
      <c r="AI157" s="4">
        <v>8.0100000000000005E-2</v>
      </c>
      <c r="AJ157" s="4">
        <v>0.10290000000000001</v>
      </c>
      <c r="AK157" s="4">
        <v>0.1008</v>
      </c>
      <c r="AL157" t="s">
        <v>83</v>
      </c>
      <c r="AM157" s="2">
        <v>5</v>
      </c>
      <c r="AN157" s="4">
        <v>0.99990000000000001</v>
      </c>
      <c r="AO157" s="4">
        <v>0.99990000000000001</v>
      </c>
      <c r="AP157" s="4">
        <v>0.99990000000000001</v>
      </c>
      <c r="AQ157" s="6">
        <v>0.4</v>
      </c>
      <c r="AR157" s="6">
        <v>0.2</v>
      </c>
      <c r="AS157">
        <v>1099</v>
      </c>
      <c r="AT157" s="3">
        <v>29.34</v>
      </c>
      <c r="AU157" s="3">
        <v>31.11</v>
      </c>
      <c r="AV157" s="3">
        <v>29.63</v>
      </c>
      <c r="AW157" s="3">
        <v>29.8</v>
      </c>
      <c r="AX157">
        <v>28.4</v>
      </c>
      <c r="AY157" t="s">
        <v>65</v>
      </c>
      <c r="AZ157" t="s">
        <v>67</v>
      </c>
      <c r="BA157" t="s">
        <v>68</v>
      </c>
      <c r="BB157" t="s">
        <v>64</v>
      </c>
      <c r="BC157" t="s">
        <v>65</v>
      </c>
      <c r="BD157" t="s">
        <v>66</v>
      </c>
      <c r="BE157" t="s">
        <v>68</v>
      </c>
      <c r="BF157">
        <v>5.72</v>
      </c>
      <c r="BG157" s="4">
        <v>0.57140000000000002</v>
      </c>
      <c r="BH157" s="4">
        <v>0.34189999999999998</v>
      </c>
      <c r="BI157">
        <v>0</v>
      </c>
      <c r="BJ157" s="4">
        <v>0</v>
      </c>
      <c r="BK157" s="4">
        <v>0</v>
      </c>
    </row>
    <row r="158" spans="1:63" x14ac:dyDescent="0.3">
      <c r="A158" t="s">
        <v>377</v>
      </c>
      <c r="B158" t="s">
        <v>378</v>
      </c>
      <c r="C158" t="s">
        <v>62</v>
      </c>
      <c r="D158" s="1">
        <v>51779500</v>
      </c>
      <c r="E158">
        <v>125567</v>
      </c>
      <c r="F158" s="3">
        <v>17.149999999999999</v>
      </c>
      <c r="G158" s="21" t="b">
        <v>1</v>
      </c>
      <c r="H158" s="21" t="s">
        <v>467</v>
      </c>
      <c r="I158" t="b">
        <v>0</v>
      </c>
      <c r="J158" t="b">
        <v>0</v>
      </c>
      <c r="K158" s="4">
        <v>-6.4000000000000003E-3</v>
      </c>
      <c r="L158" s="4">
        <v>-4.6399999999999997E-2</v>
      </c>
      <c r="M158" s="4">
        <v>-0.10390000000000001</v>
      </c>
      <c r="N158" s="4">
        <v>-9.5399999999999999E-2</v>
      </c>
      <c r="O158" s="4">
        <v>-4.0300000000000002E-2</v>
      </c>
      <c r="P158" s="4">
        <v>-9.1399999999999995E-2</v>
      </c>
      <c r="Q158" s="3">
        <v>13.76496</v>
      </c>
      <c r="R158" s="3">
        <v>0.26973999999999998</v>
      </c>
      <c r="S158" s="3">
        <v>-58.48319</v>
      </c>
      <c r="T158" s="3">
        <v>-59.488410000000002</v>
      </c>
      <c r="U158" s="3">
        <v>-5.5508499999999996</v>
      </c>
      <c r="V158" s="3">
        <v>-5.5508499999999996</v>
      </c>
      <c r="W158" t="s">
        <v>115</v>
      </c>
      <c r="X158" s="5">
        <v>39378</v>
      </c>
      <c r="Y158" s="4">
        <v>9.4999999999999998E-3</v>
      </c>
      <c r="Z158" s="3">
        <v>0.8</v>
      </c>
      <c r="AA158" s="5">
        <v>45280</v>
      </c>
      <c r="AB158" s="3">
        <v>0.28000000000000003</v>
      </c>
      <c r="AC158" s="4">
        <v>4.65E-2</v>
      </c>
      <c r="AD158" t="s">
        <v>63</v>
      </c>
      <c r="AE158" s="4">
        <v>5.7000000000000002E-3</v>
      </c>
      <c r="AF158" t="s">
        <v>74</v>
      </c>
      <c r="AG158">
        <v>-0.83</v>
      </c>
      <c r="AH158" s="4">
        <v>1.1174999999999999</v>
      </c>
      <c r="AI158" s="4">
        <v>0.1089</v>
      </c>
      <c r="AJ158" s="4">
        <v>0.1242</v>
      </c>
      <c r="AK158" s="4">
        <v>0.12889999999999999</v>
      </c>
      <c r="AL158" t="s">
        <v>83</v>
      </c>
      <c r="AM158">
        <v>1</v>
      </c>
      <c r="AN158" s="4">
        <v>1</v>
      </c>
      <c r="AO158" s="4">
        <v>1</v>
      </c>
      <c r="AP158" s="4">
        <v>1</v>
      </c>
      <c r="AQ158" s="6">
        <v>0.4</v>
      </c>
      <c r="AR158" s="6">
        <v>0.2</v>
      </c>
      <c r="AS158">
        <v>1099</v>
      </c>
      <c r="AT158" s="3">
        <v>16.97</v>
      </c>
      <c r="AU158" s="3">
        <v>18.149999999999999</v>
      </c>
      <c r="AV158" s="3">
        <v>17.11</v>
      </c>
      <c r="AW158" s="3">
        <v>17.190000000000001</v>
      </c>
      <c r="AX158">
        <v>32.96</v>
      </c>
      <c r="AY158" t="s">
        <v>70</v>
      </c>
      <c r="AZ158" t="s">
        <v>69</v>
      </c>
      <c r="BA158" t="s">
        <v>70</v>
      </c>
      <c r="BB158" t="s">
        <v>70</v>
      </c>
      <c r="BC158" t="s">
        <v>69</v>
      </c>
      <c r="BD158" t="s">
        <v>69</v>
      </c>
      <c r="BE158" t="s">
        <v>67</v>
      </c>
      <c r="BF158" t="s">
        <v>74</v>
      </c>
      <c r="BG158" s="4" t="s">
        <v>74</v>
      </c>
      <c r="BH158" s="4" t="s">
        <v>74</v>
      </c>
      <c r="BI158" t="s">
        <v>74</v>
      </c>
      <c r="BJ158" s="4" t="s">
        <v>74</v>
      </c>
      <c r="BK158" s="4" t="s">
        <v>74</v>
      </c>
    </row>
    <row r="159" spans="1:63" x14ac:dyDescent="0.3">
      <c r="A159" t="s">
        <v>306</v>
      </c>
      <c r="B159" t="s">
        <v>307</v>
      </c>
      <c r="C159" t="s">
        <v>62</v>
      </c>
      <c r="D159" s="1">
        <v>25695400</v>
      </c>
      <c r="E159" s="2">
        <v>80794</v>
      </c>
      <c r="F159" s="3">
        <v>14.15</v>
      </c>
      <c r="G159" s="21" t="b">
        <v>1</v>
      </c>
      <c r="H159" s="21" t="s">
        <v>467</v>
      </c>
      <c r="I159" t="b">
        <v>0</v>
      </c>
      <c r="J159" t="b">
        <v>0</v>
      </c>
      <c r="K159" s="4">
        <v>-2.18E-2</v>
      </c>
      <c r="L159" s="4">
        <v>-2.7699999999999999E-2</v>
      </c>
      <c r="M159" s="4">
        <v>-3.9100000000000003E-2</v>
      </c>
      <c r="N159" s="4">
        <v>-2.5000000000000001E-2</v>
      </c>
      <c r="O159" s="4">
        <v>3.6299999999999999E-2</v>
      </c>
      <c r="P159">
        <v>-5.9400000000000001E-2</v>
      </c>
      <c r="Q159" s="3">
        <v>2.8711600000000002</v>
      </c>
      <c r="R159" s="3">
        <v>-9.7394999999999995E-2</v>
      </c>
      <c r="S159" s="3">
        <v>-12.293215</v>
      </c>
      <c r="T159" s="3">
        <v>-12.293215</v>
      </c>
      <c r="U159" s="3">
        <v>-16.311720000000001</v>
      </c>
      <c r="V159" s="3">
        <v>-16.311720000000001</v>
      </c>
      <c r="W159" t="s">
        <v>115</v>
      </c>
      <c r="X159" s="5">
        <v>39387</v>
      </c>
      <c r="Y159" s="4">
        <v>9.4999999999999998E-3</v>
      </c>
      <c r="Z159" s="3">
        <v>0.55000000000000004</v>
      </c>
      <c r="AA159" s="5">
        <v>45280</v>
      </c>
      <c r="AB159" s="3">
        <v>0.22</v>
      </c>
      <c r="AC159" s="4">
        <v>3.85E-2</v>
      </c>
      <c r="AD159" t="s">
        <v>63</v>
      </c>
      <c r="AE159" s="4">
        <v>5.1000000000000004E-3</v>
      </c>
      <c r="AF159" t="s">
        <v>74</v>
      </c>
      <c r="AG159">
        <v>-0.71</v>
      </c>
      <c r="AH159" s="4">
        <v>0.74019999999999997</v>
      </c>
      <c r="AI159" s="4">
        <v>0.1358</v>
      </c>
      <c r="AJ159" s="4">
        <v>0.1487</v>
      </c>
      <c r="AK159" s="4">
        <v>0.14280000000000001</v>
      </c>
      <c r="AL159" t="s">
        <v>83</v>
      </c>
      <c r="AM159">
        <v>1</v>
      </c>
      <c r="AN159" s="4">
        <v>1</v>
      </c>
      <c r="AO159" s="4">
        <v>1</v>
      </c>
      <c r="AP159" s="4">
        <v>1</v>
      </c>
      <c r="AQ159" s="6">
        <v>0.4</v>
      </c>
      <c r="AR159" s="6">
        <v>0.2</v>
      </c>
      <c r="AS159">
        <v>1099</v>
      </c>
      <c r="AT159" s="3">
        <v>14.12</v>
      </c>
      <c r="AU159" s="3">
        <v>15</v>
      </c>
      <c r="AV159" s="3">
        <v>14.11</v>
      </c>
      <c r="AW159" s="3">
        <v>14.19</v>
      </c>
      <c r="AX159">
        <v>37.97</v>
      </c>
      <c r="AY159" t="s">
        <v>65</v>
      </c>
      <c r="AZ159" t="s">
        <v>71</v>
      </c>
      <c r="BA159" t="s">
        <v>64</v>
      </c>
      <c r="BB159" t="s">
        <v>67</v>
      </c>
      <c r="BC159" t="s">
        <v>68</v>
      </c>
      <c r="BD159" t="s">
        <v>71</v>
      </c>
      <c r="BE159" t="s">
        <v>70</v>
      </c>
      <c r="BF159" t="s">
        <v>74</v>
      </c>
      <c r="BG159" s="4" t="s">
        <v>74</v>
      </c>
      <c r="BH159" s="4" t="s">
        <v>74</v>
      </c>
      <c r="BI159" t="s">
        <v>74</v>
      </c>
      <c r="BJ159" s="4" t="s">
        <v>74</v>
      </c>
      <c r="BK159" s="4" t="s">
        <v>74</v>
      </c>
    </row>
    <row r="160" spans="1:63" x14ac:dyDescent="0.3">
      <c r="A160" t="s">
        <v>405</v>
      </c>
      <c r="B160" t="s">
        <v>406</v>
      </c>
      <c r="C160" t="s">
        <v>62</v>
      </c>
      <c r="D160" s="1">
        <v>16767100</v>
      </c>
      <c r="E160" s="2">
        <v>48592</v>
      </c>
      <c r="F160" s="3">
        <v>11.36</v>
      </c>
      <c r="G160" s="21" t="b">
        <v>1</v>
      </c>
      <c r="H160" s="21" t="s">
        <v>467</v>
      </c>
      <c r="I160" t="b">
        <v>0</v>
      </c>
      <c r="J160" t="b">
        <v>0</v>
      </c>
      <c r="K160" s="4">
        <v>-6.6E-3</v>
      </c>
      <c r="L160" s="4">
        <v>-6.2799999999999995E-2</v>
      </c>
      <c r="M160" s="4">
        <v>-8.8300000000000003E-2</v>
      </c>
      <c r="N160" s="4">
        <v>-8.4699999999999998E-2</v>
      </c>
      <c r="O160" s="4">
        <v>-9.8000000000000004E-2</v>
      </c>
      <c r="P160" s="4">
        <v>-0.13969999999999999</v>
      </c>
      <c r="Q160" s="3">
        <v>-1.1403350000000001</v>
      </c>
      <c r="R160" s="3">
        <v>-3.544495</v>
      </c>
      <c r="S160" s="3">
        <v>-8.6502960000000009</v>
      </c>
      <c r="T160" s="3">
        <v>-8.6502960000000009</v>
      </c>
      <c r="U160" s="3">
        <v>8.6935920000000007</v>
      </c>
      <c r="V160" s="3">
        <v>8.6935920000000007</v>
      </c>
      <c r="W160" t="s">
        <v>115</v>
      </c>
      <c r="X160" s="5">
        <v>39609</v>
      </c>
      <c r="Y160" s="4">
        <v>9.4999999999999998E-3</v>
      </c>
      <c r="Z160" s="3">
        <v>0.5</v>
      </c>
      <c r="AA160" s="5">
        <v>45280</v>
      </c>
      <c r="AB160" s="3">
        <v>0.19</v>
      </c>
      <c r="AC160" s="4">
        <v>4.4499999999999998E-2</v>
      </c>
      <c r="AD160" t="s">
        <v>63</v>
      </c>
      <c r="AE160" s="4">
        <v>5.1999999999999998E-3</v>
      </c>
      <c r="AF160" t="s">
        <v>74</v>
      </c>
      <c r="AG160">
        <v>-1</v>
      </c>
      <c r="AH160" s="4">
        <v>1.9559</v>
      </c>
      <c r="AI160" s="4">
        <v>0.1031</v>
      </c>
      <c r="AJ160" s="4">
        <v>0.1343</v>
      </c>
      <c r="AK160" s="4">
        <v>0.12820000000000001</v>
      </c>
      <c r="AL160" t="s">
        <v>83</v>
      </c>
      <c r="AM160">
        <v>1</v>
      </c>
      <c r="AN160" s="4">
        <v>1</v>
      </c>
      <c r="AO160" s="4">
        <v>1</v>
      </c>
      <c r="AP160" s="4">
        <v>1</v>
      </c>
      <c r="AQ160" s="6">
        <v>0.4</v>
      </c>
      <c r="AR160" s="6">
        <v>0.2</v>
      </c>
      <c r="AS160">
        <v>1099</v>
      </c>
      <c r="AT160" s="3">
        <v>11.16</v>
      </c>
      <c r="AU160" s="3">
        <v>12.04</v>
      </c>
      <c r="AV160" s="3">
        <v>11.32</v>
      </c>
      <c r="AW160" s="3">
        <v>11.4</v>
      </c>
      <c r="AX160">
        <v>30.88</v>
      </c>
      <c r="AY160" t="s">
        <v>66</v>
      </c>
      <c r="AZ160" t="s">
        <v>66</v>
      </c>
      <c r="BA160" t="s">
        <v>71</v>
      </c>
      <c r="BB160" t="s">
        <v>68</v>
      </c>
      <c r="BC160" t="s">
        <v>70</v>
      </c>
      <c r="BD160" t="s">
        <v>66</v>
      </c>
      <c r="BE160" t="s">
        <v>68</v>
      </c>
      <c r="BF160" t="s">
        <v>74</v>
      </c>
      <c r="BG160" t="s">
        <v>74</v>
      </c>
      <c r="BH160" t="s">
        <v>74</v>
      </c>
      <c r="BI160" t="s">
        <v>74</v>
      </c>
      <c r="BJ160" t="s">
        <v>74</v>
      </c>
      <c r="BK160" t="s">
        <v>74</v>
      </c>
    </row>
    <row r="161" spans="1:63" x14ac:dyDescent="0.3">
      <c r="A161" t="s">
        <v>421</v>
      </c>
      <c r="B161" t="s">
        <v>422</v>
      </c>
      <c r="C161" t="s">
        <v>62</v>
      </c>
      <c r="D161" s="1">
        <v>8081600</v>
      </c>
      <c r="E161">
        <v>15164</v>
      </c>
      <c r="F161" s="3">
        <v>15.93</v>
      </c>
      <c r="G161" s="21" t="b">
        <v>1</v>
      </c>
      <c r="H161" s="21" t="s">
        <v>467</v>
      </c>
      <c r="I161" t="b">
        <v>0</v>
      </c>
      <c r="J161" t="b">
        <v>0</v>
      </c>
      <c r="K161" s="4">
        <v>1.4E-3</v>
      </c>
      <c r="L161" s="4">
        <v>-0.1196</v>
      </c>
      <c r="M161" s="4">
        <v>-0.1045</v>
      </c>
      <c r="N161" s="4">
        <v>-9.9699999999999997E-2</v>
      </c>
      <c r="O161">
        <v>-8.6300000000000002E-2</v>
      </c>
      <c r="P161">
        <v>-0.14660000000000001</v>
      </c>
      <c r="Q161" s="3">
        <v>0</v>
      </c>
      <c r="R161" s="3">
        <v>-2.0224739999999999</v>
      </c>
      <c r="S161" s="3">
        <v>-12.759912</v>
      </c>
      <c r="T161" s="3">
        <v>-12.759912</v>
      </c>
      <c r="U161" s="3">
        <v>5.7909930000000003</v>
      </c>
      <c r="V161" s="3">
        <v>5.7909930000000003</v>
      </c>
      <c r="W161" t="s">
        <v>115</v>
      </c>
      <c r="X161" s="5">
        <v>39105</v>
      </c>
      <c r="Y161" s="4">
        <v>9.4999999999999998E-3</v>
      </c>
      <c r="Z161" s="3">
        <v>0.74</v>
      </c>
      <c r="AA161" s="5">
        <v>45280</v>
      </c>
      <c r="AB161" s="3">
        <v>0.27</v>
      </c>
      <c r="AC161" s="4">
        <v>4.6800000000000001E-2</v>
      </c>
      <c r="AD161" t="s">
        <v>63</v>
      </c>
      <c r="AE161" s="4">
        <v>8.8999999999999999E-3</v>
      </c>
      <c r="AF161" t="s">
        <v>74</v>
      </c>
      <c r="AG161">
        <v>-1.1299999999999999</v>
      </c>
      <c r="AH161" s="4">
        <v>2.0230999999999999</v>
      </c>
      <c r="AI161" s="4">
        <v>0.2253</v>
      </c>
      <c r="AJ161" s="4">
        <v>0.2389</v>
      </c>
      <c r="AK161" s="4">
        <v>0.21010000000000001</v>
      </c>
      <c r="AL161" t="s">
        <v>83</v>
      </c>
      <c r="AM161">
        <v>1</v>
      </c>
      <c r="AN161" s="4">
        <v>1</v>
      </c>
      <c r="AO161" s="4">
        <v>1</v>
      </c>
      <c r="AP161" s="4">
        <v>1</v>
      </c>
      <c r="AQ161" s="6">
        <v>0.4</v>
      </c>
      <c r="AR161" s="6">
        <v>0.2</v>
      </c>
      <c r="AS161">
        <v>1099</v>
      </c>
      <c r="AT161" s="3">
        <v>15.22</v>
      </c>
      <c r="AU161" s="3">
        <v>17.940000000000001</v>
      </c>
      <c r="AV161" s="3">
        <v>15.8</v>
      </c>
      <c r="AW161" s="3">
        <v>16.010000000000002</v>
      </c>
      <c r="AX161">
        <v>33.880000000000003</v>
      </c>
      <c r="AY161" t="s">
        <v>71</v>
      </c>
      <c r="AZ161" t="s">
        <v>66</v>
      </c>
      <c r="BA161" t="s">
        <v>67</v>
      </c>
      <c r="BB161" t="s">
        <v>70</v>
      </c>
      <c r="BC161" t="s">
        <v>67</v>
      </c>
      <c r="BD161" t="s">
        <v>66</v>
      </c>
      <c r="BE161" t="s">
        <v>66</v>
      </c>
      <c r="BF161" t="s">
        <v>74</v>
      </c>
      <c r="BG161" s="4" t="s">
        <v>74</v>
      </c>
      <c r="BH161" s="4" t="s">
        <v>74</v>
      </c>
      <c r="BI161" t="s">
        <v>74</v>
      </c>
      <c r="BJ161" s="4" t="s">
        <v>74</v>
      </c>
      <c r="BK161" s="4" t="s">
        <v>74</v>
      </c>
    </row>
    <row r="162" spans="1:63" x14ac:dyDescent="0.3">
      <c r="A162" t="s">
        <v>397</v>
      </c>
      <c r="B162" t="s">
        <v>398</v>
      </c>
      <c r="C162" t="s">
        <v>62</v>
      </c>
      <c r="D162" s="1">
        <v>7873800</v>
      </c>
      <c r="E162">
        <v>14202</v>
      </c>
      <c r="F162" s="3">
        <v>19.05</v>
      </c>
      <c r="G162" s="21" t="b">
        <v>1</v>
      </c>
      <c r="H162" s="21" t="s">
        <v>467</v>
      </c>
      <c r="I162" t="b">
        <v>0</v>
      </c>
      <c r="J162" t="b">
        <v>0</v>
      </c>
      <c r="K162" s="4">
        <v>-4.0399999999999998E-2</v>
      </c>
      <c r="L162" s="4">
        <v>4.4600000000000001E-2</v>
      </c>
      <c r="M162" s="4">
        <v>0.12379999999999999</v>
      </c>
      <c r="N162" s="4">
        <v>0.15629999999999999</v>
      </c>
      <c r="O162">
        <v>9.1399999999999995E-2</v>
      </c>
      <c r="P162">
        <v>-1.1599999999999999E-2</v>
      </c>
      <c r="Q162" s="3">
        <v>0</v>
      </c>
      <c r="R162" s="3">
        <v>-6.7320000000000005E-2</v>
      </c>
      <c r="S162" s="3">
        <v>-3.1850849999999999</v>
      </c>
      <c r="T162" s="3">
        <v>-3.1850849999999999</v>
      </c>
      <c r="U162" s="3">
        <v>-4.7505199999999999</v>
      </c>
      <c r="V162" s="3">
        <v>-4.7505199999999999</v>
      </c>
      <c r="W162" t="s">
        <v>115</v>
      </c>
      <c r="X162" s="5">
        <v>40253</v>
      </c>
      <c r="Y162" s="4">
        <v>9.4999999999999998E-3</v>
      </c>
      <c r="Z162" s="3">
        <v>0.51</v>
      </c>
      <c r="AA162" s="5">
        <v>45280</v>
      </c>
      <c r="AB162" s="3">
        <v>0.16</v>
      </c>
      <c r="AC162" s="4">
        <v>2.6499999999999999E-2</v>
      </c>
      <c r="AD162" t="s">
        <v>63</v>
      </c>
      <c r="AE162" s="4">
        <v>1.17E-2</v>
      </c>
      <c r="AF162" t="s">
        <v>74</v>
      </c>
      <c r="AG162">
        <v>-0.41</v>
      </c>
      <c r="AH162" s="4">
        <v>0.85460000000000003</v>
      </c>
      <c r="AI162" s="4">
        <v>0.24510000000000001</v>
      </c>
      <c r="AJ162" s="4">
        <v>0.2571</v>
      </c>
      <c r="AK162" s="4">
        <v>0.24410000000000001</v>
      </c>
      <c r="AL162" t="s">
        <v>83</v>
      </c>
      <c r="AM162">
        <v>1</v>
      </c>
      <c r="AN162" s="4">
        <v>1</v>
      </c>
      <c r="AO162" s="4">
        <v>1</v>
      </c>
      <c r="AP162" s="4">
        <v>1</v>
      </c>
      <c r="AQ162" s="6">
        <v>0.4</v>
      </c>
      <c r="AR162" s="6">
        <v>0.2</v>
      </c>
      <c r="AS162">
        <v>1099</v>
      </c>
      <c r="AT162" s="3">
        <v>19.02</v>
      </c>
      <c r="AU162" s="3">
        <v>20.059999999999999</v>
      </c>
      <c r="AV162" s="3">
        <v>18.98</v>
      </c>
      <c r="AW162" s="3">
        <v>19.18</v>
      </c>
      <c r="AX162">
        <v>50.85</v>
      </c>
      <c r="AY162" t="s">
        <v>66</v>
      </c>
      <c r="AZ162" t="s">
        <v>70</v>
      </c>
      <c r="BA162" t="s">
        <v>65</v>
      </c>
      <c r="BB162" t="s">
        <v>69</v>
      </c>
      <c r="BC162" t="s">
        <v>66</v>
      </c>
      <c r="BD162" t="s">
        <v>70</v>
      </c>
      <c r="BE162" t="s">
        <v>71</v>
      </c>
      <c r="BF162" t="s">
        <v>74</v>
      </c>
      <c r="BG162" s="4" t="s">
        <v>74</v>
      </c>
      <c r="BH162" s="4" t="s">
        <v>74</v>
      </c>
      <c r="BI162" t="s">
        <v>74</v>
      </c>
      <c r="BJ162" s="4" t="s">
        <v>74</v>
      </c>
      <c r="BK162" s="4" t="s">
        <v>74</v>
      </c>
    </row>
    <row r="163" spans="1:63" x14ac:dyDescent="0.3">
      <c r="A163" t="s">
        <v>407</v>
      </c>
      <c r="B163" t="s">
        <v>408</v>
      </c>
      <c r="C163" t="s">
        <v>62</v>
      </c>
      <c r="D163" s="1">
        <v>7372200</v>
      </c>
      <c r="E163" s="2">
        <v>19934</v>
      </c>
      <c r="F163" s="3">
        <v>14.25</v>
      </c>
      <c r="G163" s="21" t="b">
        <v>1</v>
      </c>
      <c r="H163" s="21" t="s">
        <v>467</v>
      </c>
      <c r="I163" t="b">
        <v>0</v>
      </c>
      <c r="J163" t="b">
        <v>0</v>
      </c>
      <c r="K163" s="4">
        <v>-1.3100000000000001E-2</v>
      </c>
      <c r="L163" s="4">
        <v>-0.1067</v>
      </c>
      <c r="M163" s="4">
        <v>2.5999999999999999E-3</v>
      </c>
      <c r="N163" s="4">
        <v>1.8E-3</v>
      </c>
      <c r="O163" s="4">
        <v>-0.13009999999999999</v>
      </c>
      <c r="P163">
        <v>-0.1653</v>
      </c>
      <c r="Q163" s="3">
        <v>-0.72174000000000005</v>
      </c>
      <c r="R163" s="3">
        <v>-1.9468080000000001</v>
      </c>
      <c r="S163" s="3">
        <v>-7.8122999999999996</v>
      </c>
      <c r="T163" s="3">
        <v>-8.5628799999999998</v>
      </c>
      <c r="U163" s="3">
        <v>2.092482</v>
      </c>
      <c r="V163" s="3">
        <v>2.092482</v>
      </c>
      <c r="W163" t="s">
        <v>115</v>
      </c>
      <c r="X163" s="5">
        <v>43053</v>
      </c>
      <c r="Y163" s="4">
        <v>6.4999999999999997E-3</v>
      </c>
      <c r="Z163" s="3">
        <v>0.63</v>
      </c>
      <c r="AA163" s="5">
        <v>45280</v>
      </c>
      <c r="AB163" s="3">
        <v>0.24</v>
      </c>
      <c r="AC163" s="4">
        <v>4.4299999999999999E-2</v>
      </c>
      <c r="AD163" t="s">
        <v>63</v>
      </c>
      <c r="AE163" s="4">
        <v>1.1599999999999999E-2</v>
      </c>
      <c r="AF163" t="s">
        <v>74</v>
      </c>
      <c r="AG163">
        <v>-1.1499999999999999</v>
      </c>
      <c r="AH163" s="4">
        <v>1.9641999999999999</v>
      </c>
      <c r="AI163" s="4">
        <v>0.2281</v>
      </c>
      <c r="AJ163" s="4">
        <v>0.2344</v>
      </c>
      <c r="AK163" s="4">
        <v>0.20830000000000001</v>
      </c>
      <c r="AL163" t="s">
        <v>83</v>
      </c>
      <c r="AM163">
        <v>1</v>
      </c>
      <c r="AN163" s="4">
        <v>1</v>
      </c>
      <c r="AO163" s="4">
        <v>1</v>
      </c>
      <c r="AP163" s="4">
        <v>1</v>
      </c>
      <c r="AQ163" s="6">
        <v>0.4</v>
      </c>
      <c r="AR163" s="6">
        <v>0.2</v>
      </c>
      <c r="AS163">
        <v>1099</v>
      </c>
      <c r="AT163" s="3">
        <v>13.9</v>
      </c>
      <c r="AU163" s="3">
        <v>15.63</v>
      </c>
      <c r="AV163" s="3">
        <v>14.18</v>
      </c>
      <c r="AW163" s="3">
        <v>14.32</v>
      </c>
      <c r="AX163">
        <v>33.090000000000003</v>
      </c>
      <c r="AY163" t="s">
        <v>74</v>
      </c>
      <c r="AZ163" t="s">
        <v>65</v>
      </c>
      <c r="BA163" t="s">
        <v>74</v>
      </c>
      <c r="BB163" t="s">
        <v>74</v>
      </c>
      <c r="BC163" t="s">
        <v>74</v>
      </c>
      <c r="BD163" t="s">
        <v>68</v>
      </c>
      <c r="BE163" t="s">
        <v>74</v>
      </c>
      <c r="BF163" t="s">
        <v>74</v>
      </c>
      <c r="BG163" s="4" t="s">
        <v>74</v>
      </c>
      <c r="BH163" s="4" t="s">
        <v>74</v>
      </c>
      <c r="BI163" t="s">
        <v>74</v>
      </c>
      <c r="BJ163" s="4" t="s">
        <v>74</v>
      </c>
      <c r="BK163" s="4" t="s">
        <v>74</v>
      </c>
    </row>
    <row r="164" spans="1:63" x14ac:dyDescent="0.3">
      <c r="A164" t="s">
        <v>393</v>
      </c>
      <c r="B164" t="s">
        <v>394</v>
      </c>
      <c r="C164" t="s">
        <v>62</v>
      </c>
      <c r="D164" s="1">
        <v>6242400</v>
      </c>
      <c r="E164" s="2">
        <v>15692</v>
      </c>
      <c r="F164" s="3">
        <v>21.45</v>
      </c>
      <c r="G164" s="21" t="b">
        <v>1</v>
      </c>
      <c r="H164" s="21" t="s">
        <v>467</v>
      </c>
      <c r="I164" t="b">
        <v>0</v>
      </c>
      <c r="J164" t="b">
        <v>0</v>
      </c>
      <c r="K164" s="4">
        <v>2.0999999999999999E-3</v>
      </c>
      <c r="L164" s="4">
        <v>-8.5900000000000004E-2</v>
      </c>
      <c r="M164" s="4">
        <v>-9.4700000000000006E-2</v>
      </c>
      <c r="N164" s="4">
        <v>-9.0300000000000005E-2</v>
      </c>
      <c r="O164" s="4">
        <v>-8.4599999999999995E-2</v>
      </c>
      <c r="P164">
        <v>-0.14710000000000001</v>
      </c>
      <c r="Q164" s="3">
        <v>0</v>
      </c>
      <c r="R164" s="3">
        <v>-3.3880629999999998</v>
      </c>
      <c r="S164" s="3">
        <v>-8.3403620000000007</v>
      </c>
      <c r="T164" s="3">
        <v>-8.3403620000000007</v>
      </c>
      <c r="U164" s="3">
        <v>-3.8492320000000002</v>
      </c>
      <c r="V164" s="3">
        <v>-3.8492320000000002</v>
      </c>
      <c r="W164" t="s">
        <v>115</v>
      </c>
      <c r="X164" s="5">
        <v>38887</v>
      </c>
      <c r="Y164" s="4">
        <v>9.4999999999999998E-3</v>
      </c>
      <c r="Z164" s="3">
        <v>1.0900000000000001</v>
      </c>
      <c r="AA164" s="5">
        <v>45280</v>
      </c>
      <c r="AB164" s="3">
        <v>0.43</v>
      </c>
      <c r="AC164" s="4">
        <v>5.1200000000000002E-2</v>
      </c>
      <c r="AD164" t="s">
        <v>63</v>
      </c>
      <c r="AE164" s="4">
        <v>9.4999999999999998E-3</v>
      </c>
      <c r="AF164" t="s">
        <v>74</v>
      </c>
      <c r="AG164">
        <v>-1.08</v>
      </c>
      <c r="AH164" s="4">
        <v>2.2566000000000002</v>
      </c>
      <c r="AI164" s="4">
        <v>0.1827</v>
      </c>
      <c r="AJ164" s="4">
        <v>0.18759999999999999</v>
      </c>
      <c r="AK164" s="4">
        <v>0.17419999999999999</v>
      </c>
      <c r="AL164" t="s">
        <v>83</v>
      </c>
      <c r="AM164" s="2">
        <v>1</v>
      </c>
      <c r="AN164" s="4">
        <v>1</v>
      </c>
      <c r="AO164" s="4">
        <v>1</v>
      </c>
      <c r="AP164" s="4">
        <v>1</v>
      </c>
      <c r="AQ164" s="6">
        <v>0.4</v>
      </c>
      <c r="AR164" s="6">
        <v>0.2</v>
      </c>
      <c r="AS164">
        <v>1099</v>
      </c>
      <c r="AT164" s="3">
        <v>20.77</v>
      </c>
      <c r="AU164" s="3">
        <v>23.23</v>
      </c>
      <c r="AV164" s="3">
        <v>21.34</v>
      </c>
      <c r="AW164" s="3">
        <v>21.52</v>
      </c>
      <c r="AX164">
        <v>35.43</v>
      </c>
      <c r="AY164" t="s">
        <v>70</v>
      </c>
      <c r="AZ164" t="s">
        <v>66</v>
      </c>
      <c r="BA164" t="s">
        <v>66</v>
      </c>
      <c r="BB164" t="s">
        <v>68</v>
      </c>
      <c r="BC164" t="s">
        <v>70</v>
      </c>
      <c r="BD164" t="s">
        <v>67</v>
      </c>
      <c r="BE164" t="s">
        <v>66</v>
      </c>
      <c r="BF164" t="s">
        <v>74</v>
      </c>
      <c r="BG164" t="s">
        <v>74</v>
      </c>
      <c r="BH164" t="s">
        <v>74</v>
      </c>
      <c r="BI164" t="s">
        <v>74</v>
      </c>
      <c r="BJ164" t="s">
        <v>74</v>
      </c>
      <c r="BK164" t="s">
        <v>74</v>
      </c>
    </row>
    <row r="165" spans="1:63" x14ac:dyDescent="0.3">
      <c r="A165" t="s">
        <v>492</v>
      </c>
      <c r="B165" t="s">
        <v>493</v>
      </c>
      <c r="C165" t="s">
        <v>62</v>
      </c>
      <c r="D165" s="1">
        <v>23827300</v>
      </c>
      <c r="E165">
        <v>9984</v>
      </c>
      <c r="F165" s="3">
        <v>21.17</v>
      </c>
      <c r="H165" s="21" t="s">
        <v>81</v>
      </c>
      <c r="I165" t="b">
        <v>0</v>
      </c>
      <c r="J165" t="b">
        <v>0</v>
      </c>
      <c r="K165" s="4">
        <v>5.0000000000000001E-4</v>
      </c>
      <c r="L165" s="4">
        <v>6.0000000000000001E-3</v>
      </c>
      <c r="M165" s="4">
        <v>0.25559999999999999</v>
      </c>
      <c r="N165" s="4">
        <v>0.25069999999999998</v>
      </c>
      <c r="O165" t="s">
        <v>74</v>
      </c>
      <c r="P165" t="s">
        <v>74</v>
      </c>
      <c r="Q165" s="3">
        <v>0</v>
      </c>
      <c r="R165" s="3">
        <v>-2.6346430000000001</v>
      </c>
      <c r="S165" s="3">
        <v>14.924303</v>
      </c>
      <c r="T165" s="3">
        <v>14.924303</v>
      </c>
      <c r="U165" s="3">
        <v>20.840966999999999</v>
      </c>
      <c r="V165" s="3">
        <v>20.840966999999999</v>
      </c>
      <c r="W165" t="s">
        <v>82</v>
      </c>
      <c r="X165" s="5">
        <v>44564</v>
      </c>
      <c r="Y165" s="4">
        <v>7.9000000000000008E-3</v>
      </c>
      <c r="Z165" s="3">
        <v>0</v>
      </c>
      <c r="AA165" s="5" t="s">
        <v>74</v>
      </c>
      <c r="AB165" s="3" t="s">
        <v>74</v>
      </c>
      <c r="AC165" s="4">
        <v>0</v>
      </c>
      <c r="AD165" t="s">
        <v>78</v>
      </c>
      <c r="AE165" s="4">
        <v>1.14E-2</v>
      </c>
      <c r="AF165" t="s">
        <v>74</v>
      </c>
      <c r="AG165">
        <v>1.24</v>
      </c>
      <c r="AH165" s="4">
        <v>4.8500000000000001E-2</v>
      </c>
      <c r="AI165" s="4">
        <v>1.3299999999999999E-2</v>
      </c>
      <c r="AJ165" s="4">
        <v>2.0400000000000001E-2</v>
      </c>
      <c r="AK165" s="4">
        <v>2.6800000000000001E-2</v>
      </c>
      <c r="AL165" t="s">
        <v>186</v>
      </c>
      <c r="AM165">
        <v>2</v>
      </c>
      <c r="AN165" s="4">
        <v>1</v>
      </c>
      <c r="AO165" s="4">
        <v>1</v>
      </c>
      <c r="AP165" s="4">
        <v>1</v>
      </c>
      <c r="AQ165" s="6">
        <v>0.4</v>
      </c>
      <c r="AR165" s="6">
        <v>0.2</v>
      </c>
      <c r="AS165">
        <v>1099</v>
      </c>
      <c r="AT165" s="3">
        <v>21.07</v>
      </c>
      <c r="AU165" s="3">
        <v>21.18</v>
      </c>
      <c r="AV165" s="3">
        <v>21.11</v>
      </c>
      <c r="AW165" s="3">
        <v>21.22</v>
      </c>
      <c r="AX165">
        <v>65.7</v>
      </c>
      <c r="AY165" t="s">
        <v>67</v>
      </c>
      <c r="AZ165" t="s">
        <v>71</v>
      </c>
      <c r="BA165" t="s">
        <v>74</v>
      </c>
      <c r="BB165" t="s">
        <v>71</v>
      </c>
      <c r="BC165" t="s">
        <v>74</v>
      </c>
      <c r="BD165" t="s">
        <v>74</v>
      </c>
      <c r="BE165" t="s">
        <v>74</v>
      </c>
      <c r="BF165" t="s">
        <v>74</v>
      </c>
      <c r="BG165" s="4" t="s">
        <v>74</v>
      </c>
      <c r="BH165" s="4" t="s">
        <v>74</v>
      </c>
      <c r="BI165" t="s">
        <v>74</v>
      </c>
      <c r="BJ165" s="4" t="s">
        <v>74</v>
      </c>
      <c r="BK165" s="4" t="s">
        <v>74</v>
      </c>
    </row>
    <row r="166" spans="1:63" x14ac:dyDescent="0.3">
      <c r="A166" t="s">
        <v>486</v>
      </c>
      <c r="B166" t="s">
        <v>487</v>
      </c>
      <c r="C166" t="s">
        <v>62</v>
      </c>
      <c r="D166" s="1">
        <v>19988800</v>
      </c>
      <c r="E166" s="2">
        <v>7894</v>
      </c>
      <c r="F166" s="3">
        <v>26.61</v>
      </c>
      <c r="H166" s="21" t="s">
        <v>81</v>
      </c>
      <c r="I166" t="b">
        <v>0</v>
      </c>
      <c r="J166" t="b">
        <v>0</v>
      </c>
      <c r="K166" s="4">
        <v>4.7999999999999996E-3</v>
      </c>
      <c r="L166" s="4">
        <v>2.5899999999999999E-2</v>
      </c>
      <c r="M166" s="4">
        <v>0.25419999999999998</v>
      </c>
      <c r="N166" s="4">
        <v>0.25180000000000002</v>
      </c>
      <c r="O166" s="4" t="s">
        <v>74</v>
      </c>
      <c r="P166" s="4" t="s">
        <v>74</v>
      </c>
      <c r="Q166" s="3">
        <v>0</v>
      </c>
      <c r="R166" s="3">
        <v>0</v>
      </c>
      <c r="S166" s="3">
        <v>-3.5038649999999998</v>
      </c>
      <c r="T166" s="3">
        <v>-2.973935</v>
      </c>
      <c r="U166" s="3">
        <v>11.95079</v>
      </c>
      <c r="V166" s="3">
        <v>11.95079</v>
      </c>
      <c r="W166" t="s">
        <v>82</v>
      </c>
      <c r="X166" s="5">
        <v>44470</v>
      </c>
      <c r="Y166" s="4">
        <v>7.9000000000000008E-3</v>
      </c>
      <c r="Z166" s="3">
        <v>0</v>
      </c>
      <c r="AA166" s="5" t="s">
        <v>74</v>
      </c>
      <c r="AB166" s="3" t="s">
        <v>74</v>
      </c>
      <c r="AC166" s="4">
        <v>0</v>
      </c>
      <c r="AD166" t="s">
        <v>78</v>
      </c>
      <c r="AE166" s="4">
        <v>1.2999999999999999E-2</v>
      </c>
      <c r="AF166" t="s">
        <v>74</v>
      </c>
      <c r="AG166">
        <v>0.93</v>
      </c>
      <c r="AH166" s="4">
        <v>0.13819999999999999</v>
      </c>
      <c r="AI166" s="4">
        <v>4.2000000000000003E-2</v>
      </c>
      <c r="AJ166" s="4">
        <v>8.7300000000000003E-2</v>
      </c>
      <c r="AK166" s="4">
        <v>7.3999999999999996E-2</v>
      </c>
      <c r="AL166" t="s">
        <v>186</v>
      </c>
      <c r="AM166">
        <v>2</v>
      </c>
      <c r="AN166">
        <v>1</v>
      </c>
      <c r="AO166">
        <v>1</v>
      </c>
      <c r="AP166">
        <v>1</v>
      </c>
      <c r="AQ166" s="6">
        <v>0.4</v>
      </c>
      <c r="AR166" s="6">
        <v>0.2</v>
      </c>
      <c r="AS166">
        <v>1099</v>
      </c>
      <c r="AT166" s="3">
        <v>25.87</v>
      </c>
      <c r="AU166" s="3">
        <v>26.8</v>
      </c>
      <c r="AV166" s="3">
        <v>26.59</v>
      </c>
      <c r="AW166" s="3">
        <v>26.66</v>
      </c>
      <c r="AX166">
        <v>73.78</v>
      </c>
      <c r="AY166" t="s">
        <v>70</v>
      </c>
      <c r="AZ166" t="s">
        <v>71</v>
      </c>
      <c r="BA166" t="s">
        <v>67</v>
      </c>
      <c r="BB166" t="s">
        <v>67</v>
      </c>
      <c r="BC166" t="s">
        <v>67</v>
      </c>
      <c r="BD166" t="s">
        <v>70</v>
      </c>
      <c r="BE166" t="s">
        <v>74</v>
      </c>
      <c r="BF166" t="s">
        <v>74</v>
      </c>
      <c r="BG166" s="4" t="s">
        <v>74</v>
      </c>
      <c r="BH166" s="4" t="s">
        <v>74</v>
      </c>
      <c r="BI166" t="s">
        <v>74</v>
      </c>
      <c r="BJ166" s="4" t="s">
        <v>74</v>
      </c>
      <c r="BK166" s="4" t="s">
        <v>74</v>
      </c>
    </row>
    <row r="167" spans="1:63" x14ac:dyDescent="0.3">
      <c r="A167" t="s">
        <v>498</v>
      </c>
      <c r="B167" t="s">
        <v>499</v>
      </c>
      <c r="C167" t="s">
        <v>62</v>
      </c>
      <c r="D167" s="1">
        <v>14468000</v>
      </c>
      <c r="E167" s="2">
        <v>9163</v>
      </c>
      <c r="F167" s="3">
        <v>24.1</v>
      </c>
      <c r="H167" s="21" t="s">
        <v>81</v>
      </c>
      <c r="I167" t="b">
        <v>0</v>
      </c>
      <c r="J167" t="b">
        <v>0</v>
      </c>
      <c r="K167" s="4">
        <v>-1.5E-3</v>
      </c>
      <c r="L167" s="4">
        <v>6.6E-3</v>
      </c>
      <c r="M167" s="4">
        <v>0.2233</v>
      </c>
      <c r="N167" s="4">
        <v>0.21820000000000001</v>
      </c>
      <c r="O167" t="s">
        <v>74</v>
      </c>
      <c r="P167" t="s">
        <v>74</v>
      </c>
      <c r="Q167" s="3">
        <v>0.60283500000000001</v>
      </c>
      <c r="R167" s="3">
        <v>9.9930000000000001E-3</v>
      </c>
      <c r="S167" s="3">
        <v>6.9123400000000004</v>
      </c>
      <c r="T167" s="3">
        <v>6.9123400000000004</v>
      </c>
      <c r="U167" s="3">
        <v>13.190713000000001</v>
      </c>
      <c r="V167" s="3">
        <v>13.190713000000001</v>
      </c>
      <c r="W167" t="s">
        <v>82</v>
      </c>
      <c r="X167" s="5">
        <v>44564</v>
      </c>
      <c r="Y167" s="4">
        <v>7.9000000000000008E-3</v>
      </c>
      <c r="Z167" s="3">
        <v>0</v>
      </c>
      <c r="AA167" s="5" t="s">
        <v>74</v>
      </c>
      <c r="AB167" s="3" t="s">
        <v>74</v>
      </c>
      <c r="AC167" s="4">
        <v>0</v>
      </c>
      <c r="AD167" t="s">
        <v>78</v>
      </c>
      <c r="AE167" s="4">
        <v>1.21E-2</v>
      </c>
      <c r="AF167" t="s">
        <v>74</v>
      </c>
      <c r="AG167">
        <v>1.07</v>
      </c>
      <c r="AH167" s="4">
        <v>0.27810000000000001</v>
      </c>
      <c r="AI167" s="4">
        <v>9.9000000000000008E-3</v>
      </c>
      <c r="AJ167" s="4">
        <v>7.0800000000000002E-2</v>
      </c>
      <c r="AK167" s="4">
        <v>6.9500000000000006E-2</v>
      </c>
      <c r="AL167" t="s">
        <v>186</v>
      </c>
      <c r="AM167">
        <v>2</v>
      </c>
      <c r="AN167" s="4">
        <v>1</v>
      </c>
      <c r="AO167" s="4">
        <v>1</v>
      </c>
      <c r="AP167" s="4">
        <v>1</v>
      </c>
      <c r="AQ167" s="6">
        <v>0.4</v>
      </c>
      <c r="AR167" s="6">
        <v>0.2</v>
      </c>
      <c r="AS167">
        <v>1099</v>
      </c>
      <c r="AT167" s="3">
        <v>23.98</v>
      </c>
      <c r="AU167" s="3">
        <v>24.17</v>
      </c>
      <c r="AV167" s="3" t="s">
        <v>74</v>
      </c>
      <c r="AW167" s="3" t="s">
        <v>74</v>
      </c>
      <c r="AX167">
        <v>65.59</v>
      </c>
      <c r="AY167" t="s">
        <v>66</v>
      </c>
      <c r="AZ167" t="s">
        <v>71</v>
      </c>
      <c r="BA167" t="s">
        <v>74</v>
      </c>
      <c r="BB167" t="s">
        <v>67</v>
      </c>
      <c r="BC167" t="s">
        <v>74</v>
      </c>
      <c r="BD167" t="s">
        <v>74</v>
      </c>
      <c r="BE167" t="s">
        <v>74</v>
      </c>
      <c r="BF167" t="s">
        <v>74</v>
      </c>
      <c r="BG167" s="4" t="s">
        <v>74</v>
      </c>
      <c r="BH167" s="4" t="s">
        <v>74</v>
      </c>
      <c r="BI167" t="s">
        <v>74</v>
      </c>
      <c r="BJ167" s="4" t="s">
        <v>74</v>
      </c>
      <c r="BK167" s="4" t="s">
        <v>74</v>
      </c>
    </row>
    <row r="168" spans="1:63" x14ac:dyDescent="0.3">
      <c r="A168" t="s">
        <v>484</v>
      </c>
      <c r="B168" t="s">
        <v>485</v>
      </c>
      <c r="C168" t="s">
        <v>62</v>
      </c>
      <c r="D168" s="1">
        <v>12783900</v>
      </c>
      <c r="E168" s="2">
        <v>8356</v>
      </c>
      <c r="F168" s="3">
        <v>25.48</v>
      </c>
      <c r="H168" s="21" t="s">
        <v>81</v>
      </c>
      <c r="I168" t="b">
        <v>0</v>
      </c>
      <c r="J168" t="b">
        <v>0</v>
      </c>
      <c r="K168" s="4">
        <v>3.3E-3</v>
      </c>
      <c r="L168" s="4">
        <v>2.9899999999999999E-2</v>
      </c>
      <c r="M168" s="4">
        <v>0.38429999999999997</v>
      </c>
      <c r="N168" s="4">
        <v>0.38629999999999998</v>
      </c>
      <c r="O168" t="s">
        <v>74</v>
      </c>
      <c r="P168" t="s">
        <v>74</v>
      </c>
      <c r="Q168" s="3">
        <v>0</v>
      </c>
      <c r="R168" s="3">
        <v>-1.263925</v>
      </c>
      <c r="S168" s="3">
        <v>0.119865</v>
      </c>
      <c r="T168" s="3">
        <v>0.119865</v>
      </c>
      <c r="U168" s="3">
        <v>5.7769380000000004</v>
      </c>
      <c r="V168" s="3">
        <v>5.7769380000000004</v>
      </c>
      <c r="W168" t="s">
        <v>82</v>
      </c>
      <c r="X168" s="5">
        <v>44470</v>
      </c>
      <c r="Y168" s="4">
        <v>7.9000000000000008E-3</v>
      </c>
      <c r="Z168" s="3">
        <v>0</v>
      </c>
      <c r="AA168" s="5" t="s">
        <v>74</v>
      </c>
      <c r="AB168" s="3" t="s">
        <v>74</v>
      </c>
      <c r="AC168" s="4">
        <v>0</v>
      </c>
      <c r="AD168" t="s">
        <v>78</v>
      </c>
      <c r="AE168" s="4">
        <v>1.6199999999999999E-2</v>
      </c>
      <c r="AF168" t="s">
        <v>74</v>
      </c>
      <c r="AG168">
        <v>1.17</v>
      </c>
      <c r="AH168" s="4">
        <v>0.2387</v>
      </c>
      <c r="AI168" s="4">
        <v>5.6800000000000003E-2</v>
      </c>
      <c r="AJ168" s="4">
        <v>0.11360000000000001</v>
      </c>
      <c r="AK168" s="4">
        <v>9.6199999999999994E-2</v>
      </c>
      <c r="AL168" t="s">
        <v>186</v>
      </c>
      <c r="AM168">
        <v>2</v>
      </c>
      <c r="AN168" s="4">
        <v>1</v>
      </c>
      <c r="AO168" s="4">
        <v>1</v>
      </c>
      <c r="AP168" s="4">
        <v>1</v>
      </c>
      <c r="AQ168" s="6">
        <v>0.4</v>
      </c>
      <c r="AR168" s="6">
        <v>0.2</v>
      </c>
      <c r="AS168">
        <v>1099</v>
      </c>
      <c r="AT168" s="3">
        <v>24.48</v>
      </c>
      <c r="AU168" s="3">
        <v>25.81</v>
      </c>
      <c r="AV168" s="3">
        <v>25.45</v>
      </c>
      <c r="AW168" s="3">
        <v>25.54</v>
      </c>
      <c r="AX168">
        <v>71.709999999999994</v>
      </c>
      <c r="AY168" t="s">
        <v>70</v>
      </c>
      <c r="AZ168" t="s">
        <v>71</v>
      </c>
      <c r="BA168" t="s">
        <v>71</v>
      </c>
      <c r="BB168" t="s">
        <v>71</v>
      </c>
      <c r="BC168" t="s">
        <v>71</v>
      </c>
      <c r="BD168" t="s">
        <v>67</v>
      </c>
      <c r="BE168" t="s">
        <v>74</v>
      </c>
      <c r="BF168" t="s">
        <v>74</v>
      </c>
      <c r="BG168" s="4" t="s">
        <v>74</v>
      </c>
      <c r="BH168" s="4" t="s">
        <v>74</v>
      </c>
      <c r="BI168" t="s">
        <v>74</v>
      </c>
      <c r="BJ168" s="4" t="s">
        <v>74</v>
      </c>
      <c r="BK168" s="4" t="s">
        <v>74</v>
      </c>
    </row>
    <row r="169" spans="1:63" x14ac:dyDescent="0.3">
      <c r="A169" t="s">
        <v>494</v>
      </c>
      <c r="B169" t="s">
        <v>495</v>
      </c>
      <c r="C169" t="s">
        <v>62</v>
      </c>
      <c r="D169" s="1">
        <v>74588300</v>
      </c>
      <c r="E169">
        <v>15222</v>
      </c>
      <c r="F169" s="3">
        <v>25.76</v>
      </c>
      <c r="H169" s="21" t="s">
        <v>88</v>
      </c>
      <c r="I169" t="b">
        <v>0</v>
      </c>
      <c r="J169" t="b">
        <v>0</v>
      </c>
      <c r="K169" s="4">
        <v>1.6000000000000001E-3</v>
      </c>
      <c r="L169" s="4">
        <v>7.4000000000000003E-3</v>
      </c>
      <c r="M169" s="4">
        <v>0.1762</v>
      </c>
      <c r="N169" s="4">
        <v>0.16980000000000001</v>
      </c>
      <c r="O169" t="s">
        <v>74</v>
      </c>
      <c r="P169" t="s">
        <v>74</v>
      </c>
      <c r="Q169" s="3">
        <v>1.2860050000000001</v>
      </c>
      <c r="R169" s="3">
        <v>0.69340999999999997</v>
      </c>
      <c r="S169" s="3">
        <v>52.389918000000002</v>
      </c>
      <c r="T169" s="3">
        <v>52.389918000000002</v>
      </c>
      <c r="U169" s="3">
        <v>66.802520000000001</v>
      </c>
      <c r="V169" s="3">
        <v>66.802520000000001</v>
      </c>
      <c r="W169" t="s">
        <v>85</v>
      </c>
      <c r="X169" s="5">
        <v>44564</v>
      </c>
      <c r="Y169" s="4">
        <v>7.9000000000000008E-3</v>
      </c>
      <c r="Z169" s="3">
        <v>0</v>
      </c>
      <c r="AA169" s="5" t="s">
        <v>74</v>
      </c>
      <c r="AB169" s="3" t="s">
        <v>74</v>
      </c>
      <c r="AC169" s="4">
        <v>0</v>
      </c>
      <c r="AD169" t="s">
        <v>78</v>
      </c>
      <c r="AE169" s="4">
        <v>1.0200000000000001E-2</v>
      </c>
      <c r="AF169" t="s">
        <v>74</v>
      </c>
      <c r="AG169" t="s">
        <v>74</v>
      </c>
      <c r="AH169" s="4">
        <v>0.1862</v>
      </c>
      <c r="AI169" s="4">
        <v>1.8599999999999998E-2</v>
      </c>
      <c r="AJ169" s="4">
        <v>5.4100000000000002E-2</v>
      </c>
      <c r="AK169" s="4">
        <v>5.3699999999999998E-2</v>
      </c>
      <c r="AL169" t="s">
        <v>186</v>
      </c>
      <c r="AM169">
        <v>2</v>
      </c>
      <c r="AN169" s="4">
        <v>1</v>
      </c>
      <c r="AO169" s="4">
        <v>1</v>
      </c>
      <c r="AP169" s="4">
        <v>1</v>
      </c>
      <c r="AQ169" s="6">
        <v>0.4</v>
      </c>
      <c r="AR169" s="6">
        <v>0.2</v>
      </c>
      <c r="AS169">
        <v>1099</v>
      </c>
      <c r="AT169" s="3">
        <v>25.59</v>
      </c>
      <c r="AU169" s="3">
        <v>25.77</v>
      </c>
      <c r="AV169" s="3">
        <v>25.73</v>
      </c>
      <c r="AW169" s="3">
        <v>25.79</v>
      </c>
      <c r="AX169">
        <v>66.63</v>
      </c>
      <c r="AY169" t="s">
        <v>74</v>
      </c>
      <c r="AZ169" t="s">
        <v>71</v>
      </c>
      <c r="BA169" t="s">
        <v>74</v>
      </c>
      <c r="BB169" t="s">
        <v>74</v>
      </c>
      <c r="BC169" t="s">
        <v>74</v>
      </c>
      <c r="BD169" t="s">
        <v>74</v>
      </c>
      <c r="BE169" t="s">
        <v>74</v>
      </c>
      <c r="BF169" t="s">
        <v>74</v>
      </c>
      <c r="BG169" s="4" t="s">
        <v>74</v>
      </c>
      <c r="BH169" s="4" t="s">
        <v>74</v>
      </c>
      <c r="BI169" t="s">
        <v>74</v>
      </c>
      <c r="BJ169" s="4" t="s">
        <v>74</v>
      </c>
      <c r="BK169" s="4" t="s">
        <v>74</v>
      </c>
    </row>
    <row r="170" spans="1:63" x14ac:dyDescent="0.3">
      <c r="A170" t="s">
        <v>482</v>
      </c>
      <c r="B170" t="s">
        <v>483</v>
      </c>
      <c r="C170" t="s">
        <v>62</v>
      </c>
      <c r="D170" s="1">
        <v>69588700</v>
      </c>
      <c r="E170" s="2">
        <v>24292</v>
      </c>
      <c r="F170" s="3">
        <v>27.86</v>
      </c>
      <c r="H170" s="21" t="s">
        <v>88</v>
      </c>
      <c r="I170" t="b">
        <v>0</v>
      </c>
      <c r="J170" t="b">
        <v>0</v>
      </c>
      <c r="K170" s="4">
        <v>4.1999999999999997E-3</v>
      </c>
      <c r="L170" s="4">
        <v>2.1100000000000001E-2</v>
      </c>
      <c r="M170" s="4">
        <v>0.2006</v>
      </c>
      <c r="N170" s="4">
        <v>0.19670000000000001</v>
      </c>
      <c r="O170" t="s">
        <v>74</v>
      </c>
      <c r="P170" t="s">
        <v>74</v>
      </c>
      <c r="Q170" s="3">
        <v>-0.69588799999999995</v>
      </c>
      <c r="R170" s="3">
        <v>-1.3684999999999999E-2</v>
      </c>
      <c r="S170" s="3">
        <v>12.74799</v>
      </c>
      <c r="T170" s="3">
        <v>13.90333</v>
      </c>
      <c r="U170" s="3">
        <v>51.363194999999997</v>
      </c>
      <c r="V170" s="3">
        <v>51.363194999999997</v>
      </c>
      <c r="W170" t="s">
        <v>85</v>
      </c>
      <c r="X170" s="5">
        <v>44470</v>
      </c>
      <c r="Y170" s="4">
        <v>7.9000000000000008E-3</v>
      </c>
      <c r="Z170" s="3">
        <v>0</v>
      </c>
      <c r="AA170" s="5" t="s">
        <v>74</v>
      </c>
      <c r="AB170" s="3" t="s">
        <v>74</v>
      </c>
      <c r="AC170" s="4">
        <v>0</v>
      </c>
      <c r="AD170" t="s">
        <v>74</v>
      </c>
      <c r="AE170" s="4">
        <v>1.14E-2</v>
      </c>
      <c r="AF170">
        <v>0.05</v>
      </c>
      <c r="AG170">
        <v>0.57999999999999996</v>
      </c>
      <c r="AH170" s="4">
        <v>7.9100000000000004E-2</v>
      </c>
      <c r="AI170" s="4">
        <v>2.9399999999999999E-2</v>
      </c>
      <c r="AJ170" s="4">
        <v>5.9700000000000003E-2</v>
      </c>
      <c r="AK170" s="4">
        <v>5.3499999999999999E-2</v>
      </c>
      <c r="AL170" t="s">
        <v>186</v>
      </c>
      <c r="AM170">
        <v>2</v>
      </c>
      <c r="AN170" s="4">
        <v>1</v>
      </c>
      <c r="AO170" s="4">
        <v>1</v>
      </c>
      <c r="AP170" s="4">
        <v>1</v>
      </c>
      <c r="AQ170" s="6">
        <v>0.4</v>
      </c>
      <c r="AR170" s="6">
        <v>0.2</v>
      </c>
      <c r="AS170">
        <v>1099</v>
      </c>
      <c r="AT170" s="3">
        <v>27.25</v>
      </c>
      <c r="AU170" s="3">
        <v>27.97</v>
      </c>
      <c r="AV170" s="3">
        <v>27.8</v>
      </c>
      <c r="AW170" s="3">
        <v>27.89</v>
      </c>
      <c r="AX170">
        <v>75.05</v>
      </c>
      <c r="AY170" t="s">
        <v>68</v>
      </c>
      <c r="AZ170" t="s">
        <v>71</v>
      </c>
      <c r="BA170" t="s">
        <v>70</v>
      </c>
      <c r="BB170" t="s">
        <v>68</v>
      </c>
      <c r="BC170" t="s">
        <v>70</v>
      </c>
      <c r="BD170" t="s">
        <v>66</v>
      </c>
      <c r="BE170" t="s">
        <v>74</v>
      </c>
      <c r="BF170" t="s">
        <v>74</v>
      </c>
      <c r="BG170" s="4" t="s">
        <v>74</v>
      </c>
      <c r="BH170" s="4" t="s">
        <v>74</v>
      </c>
      <c r="BI170" t="s">
        <v>74</v>
      </c>
      <c r="BJ170" s="4" t="s">
        <v>74</v>
      </c>
      <c r="BK170" s="4" t="s">
        <v>74</v>
      </c>
    </row>
    <row r="171" spans="1:63" x14ac:dyDescent="0.3">
      <c r="A171" t="s">
        <v>496</v>
      </c>
      <c r="B171" t="s">
        <v>497</v>
      </c>
      <c r="C171" t="s">
        <v>62</v>
      </c>
      <c r="D171" s="1">
        <v>5512100</v>
      </c>
      <c r="E171" s="2">
        <v>3681</v>
      </c>
      <c r="F171" s="3">
        <v>24.49</v>
      </c>
      <c r="H171" s="21" t="s">
        <v>88</v>
      </c>
      <c r="I171" t="b">
        <v>0</v>
      </c>
      <c r="J171" t="b">
        <v>0</v>
      </c>
      <c r="K171" s="4">
        <v>1.1999999999999999E-3</v>
      </c>
      <c r="L171" s="4">
        <v>8.0000000000000002E-3</v>
      </c>
      <c r="M171" s="4">
        <v>0.2432</v>
      </c>
      <c r="N171" s="4">
        <v>0.2387</v>
      </c>
      <c r="O171" t="s">
        <v>74</v>
      </c>
      <c r="P171" t="s">
        <v>74</v>
      </c>
      <c r="Q171" s="3">
        <v>0</v>
      </c>
      <c r="R171" s="3">
        <v>0</v>
      </c>
      <c r="S171" s="3">
        <v>6.6820000000000004E-2</v>
      </c>
      <c r="T171" s="3">
        <v>6.6820000000000004E-2</v>
      </c>
      <c r="U171" s="3">
        <v>3.0409899999999999</v>
      </c>
      <c r="V171" s="3">
        <v>3.0409899999999999</v>
      </c>
      <c r="W171" t="s">
        <v>82</v>
      </c>
      <c r="X171" s="5">
        <v>44564</v>
      </c>
      <c r="Y171" s="4">
        <v>7.9000000000000008E-3</v>
      </c>
      <c r="Z171" s="3">
        <v>0</v>
      </c>
      <c r="AA171" s="5" t="s">
        <v>74</v>
      </c>
      <c r="AB171" s="3" t="s">
        <v>74</v>
      </c>
      <c r="AC171" s="4">
        <v>0</v>
      </c>
      <c r="AD171" t="s">
        <v>78</v>
      </c>
      <c r="AE171" s="4">
        <v>1.29E-2</v>
      </c>
      <c r="AF171">
        <v>0.05</v>
      </c>
      <c r="AG171">
        <v>1.06</v>
      </c>
      <c r="AH171" s="4">
        <v>0.33700000000000002</v>
      </c>
      <c r="AI171" s="4">
        <v>1.0200000000000001E-2</v>
      </c>
      <c r="AJ171" s="4">
        <v>9.1399999999999995E-2</v>
      </c>
      <c r="AK171" s="4">
        <v>8.8200000000000001E-2</v>
      </c>
      <c r="AL171" t="s">
        <v>186</v>
      </c>
      <c r="AM171">
        <v>0</v>
      </c>
      <c r="AN171" s="4" t="s">
        <v>74</v>
      </c>
      <c r="AO171" s="4" t="s">
        <v>74</v>
      </c>
      <c r="AP171" s="4" t="s">
        <v>74</v>
      </c>
      <c r="AQ171" s="6">
        <v>0.4</v>
      </c>
      <c r="AR171" s="6">
        <v>0.2</v>
      </c>
      <c r="AS171">
        <v>1099</v>
      </c>
      <c r="AT171" s="3">
        <v>24.32</v>
      </c>
      <c r="AU171" s="3">
        <v>24.52</v>
      </c>
      <c r="AV171" s="3">
        <v>24.48</v>
      </c>
      <c r="AW171" s="3">
        <v>24.52</v>
      </c>
      <c r="AX171">
        <v>69.569999999999993</v>
      </c>
      <c r="AY171" t="s">
        <v>66</v>
      </c>
      <c r="AZ171" t="s">
        <v>71</v>
      </c>
      <c r="BA171" t="s">
        <v>74</v>
      </c>
      <c r="BB171" t="s">
        <v>67</v>
      </c>
      <c r="BC171" t="s">
        <v>74</v>
      </c>
      <c r="BD171" t="s">
        <v>74</v>
      </c>
      <c r="BE171" t="s">
        <v>74</v>
      </c>
      <c r="BF171" t="s">
        <v>74</v>
      </c>
      <c r="BG171" s="4" t="s">
        <v>74</v>
      </c>
      <c r="BH171" s="4" t="s">
        <v>74</v>
      </c>
      <c r="BI171" t="s">
        <v>74</v>
      </c>
      <c r="BJ171" s="4" t="s">
        <v>74</v>
      </c>
      <c r="BK171" s="4" t="s">
        <v>74</v>
      </c>
    </row>
    <row r="172" spans="1:63" x14ac:dyDescent="0.3">
      <c r="A172" t="s">
        <v>488</v>
      </c>
      <c r="B172" t="s">
        <v>489</v>
      </c>
      <c r="C172" t="s">
        <v>62</v>
      </c>
      <c r="D172" s="1">
        <v>4779300</v>
      </c>
      <c r="E172" s="2">
        <v>3088</v>
      </c>
      <c r="F172" s="3">
        <v>27.26</v>
      </c>
      <c r="H172" s="21" t="s">
        <v>88</v>
      </c>
      <c r="I172" t="b">
        <v>0</v>
      </c>
      <c r="J172" t="b">
        <v>0</v>
      </c>
      <c r="K172" s="4">
        <v>4.1999999999999997E-3</v>
      </c>
      <c r="L172" s="4">
        <v>2.8299999999999999E-2</v>
      </c>
      <c r="M172" s="4">
        <v>0.28039999999999998</v>
      </c>
      <c r="N172" s="4">
        <v>0.27750000000000002</v>
      </c>
      <c r="O172" t="s">
        <v>74</v>
      </c>
      <c r="P172" t="s">
        <v>74</v>
      </c>
      <c r="Q172" s="3">
        <v>0</v>
      </c>
      <c r="R172" s="3">
        <v>0.66268000000000005</v>
      </c>
      <c r="S172" s="3">
        <v>-38.326459999999997</v>
      </c>
      <c r="T172" s="3">
        <v>-38.326459999999997</v>
      </c>
      <c r="U172" s="3">
        <v>1.750445</v>
      </c>
      <c r="V172" s="3">
        <v>1.750445</v>
      </c>
      <c r="W172" t="s">
        <v>85</v>
      </c>
      <c r="X172" s="5">
        <v>44469</v>
      </c>
      <c r="Y172" s="4">
        <v>7.9000000000000008E-3</v>
      </c>
      <c r="Z172" s="3">
        <v>0</v>
      </c>
      <c r="AA172" t="s">
        <v>74</v>
      </c>
      <c r="AB172" t="s">
        <v>74</v>
      </c>
      <c r="AC172" s="4">
        <v>0</v>
      </c>
      <c r="AD172" t="s">
        <v>78</v>
      </c>
      <c r="AE172" s="4">
        <v>1.46E-2</v>
      </c>
      <c r="AF172">
        <v>0.05</v>
      </c>
      <c r="AG172">
        <v>0.95</v>
      </c>
      <c r="AH172" s="4">
        <v>2.9000000000000001E-2</v>
      </c>
      <c r="AI172" s="4">
        <v>4.8599999999999997E-2</v>
      </c>
      <c r="AJ172" s="4">
        <v>9.3299999999999994E-2</v>
      </c>
      <c r="AK172" s="4">
        <v>7.8700000000000006E-2</v>
      </c>
      <c r="AL172" t="s">
        <v>186</v>
      </c>
      <c r="AM172">
        <v>2</v>
      </c>
      <c r="AN172" s="4">
        <v>1</v>
      </c>
      <c r="AO172" s="4">
        <v>1</v>
      </c>
      <c r="AP172" s="4">
        <v>1</v>
      </c>
      <c r="AQ172" s="6">
        <v>0.4</v>
      </c>
      <c r="AR172" s="6">
        <v>0.2</v>
      </c>
      <c r="AS172">
        <v>1099</v>
      </c>
      <c r="AT172" s="3">
        <v>26.43</v>
      </c>
      <c r="AU172" s="3">
        <v>27.48</v>
      </c>
      <c r="AV172" s="3">
        <v>27.24</v>
      </c>
      <c r="AW172" s="3">
        <v>27.29</v>
      </c>
      <c r="AX172">
        <v>72.540000000000006</v>
      </c>
      <c r="AY172" t="s">
        <v>68</v>
      </c>
      <c r="AZ172" t="s">
        <v>71</v>
      </c>
      <c r="BA172" t="s">
        <v>67</v>
      </c>
      <c r="BB172" t="s">
        <v>67</v>
      </c>
      <c r="BC172" t="s">
        <v>67</v>
      </c>
      <c r="BD172" t="s">
        <v>70</v>
      </c>
      <c r="BE172" t="s">
        <v>74</v>
      </c>
      <c r="BF172" t="s">
        <v>74</v>
      </c>
      <c r="BG172" s="4" t="s">
        <v>74</v>
      </c>
      <c r="BH172" s="4" t="s">
        <v>74</v>
      </c>
      <c r="BI172" t="s">
        <v>74</v>
      </c>
      <c r="BJ172" s="4" t="s">
        <v>74</v>
      </c>
      <c r="BK172" s="4" t="s">
        <v>74</v>
      </c>
    </row>
    <row r="173" spans="1:63" x14ac:dyDescent="0.3">
      <c r="A173" t="s">
        <v>556</v>
      </c>
      <c r="B173" t="s">
        <v>557</v>
      </c>
      <c r="C173" t="s">
        <v>62</v>
      </c>
      <c r="D173" s="1">
        <v>13732700</v>
      </c>
      <c r="E173" s="2">
        <v>50520</v>
      </c>
      <c r="F173" s="3">
        <v>15.9</v>
      </c>
      <c r="H173" s="21" t="s">
        <v>524</v>
      </c>
      <c r="I173" t="b">
        <v>0</v>
      </c>
      <c r="J173" t="b">
        <v>0</v>
      </c>
      <c r="K173" s="4">
        <v>4.9799999999999997E-2</v>
      </c>
      <c r="L173" s="4">
        <v>2.9399999999999999E-2</v>
      </c>
      <c r="M173" s="4">
        <v>-0.33889999999999998</v>
      </c>
      <c r="N173">
        <v>-0.35570000000000002</v>
      </c>
      <c r="O173" t="s">
        <v>74</v>
      </c>
      <c r="P173" t="s">
        <v>74</v>
      </c>
      <c r="Q173" s="3">
        <v>-2.1602000000000001</v>
      </c>
      <c r="R173" s="3">
        <v>5.0978000000000003</v>
      </c>
      <c r="S173" s="3">
        <v>15.5541</v>
      </c>
      <c r="T173" s="3">
        <v>15.5541</v>
      </c>
      <c r="U173" s="3">
        <v>15.5541</v>
      </c>
      <c r="V173" s="3">
        <v>15.5541</v>
      </c>
      <c r="W173" t="s">
        <v>82</v>
      </c>
      <c r="X173" s="5">
        <v>44908</v>
      </c>
      <c r="Y173" s="4">
        <v>1.15E-2</v>
      </c>
      <c r="Z173" s="3">
        <v>0</v>
      </c>
      <c r="AA173" s="5" t="s">
        <v>74</v>
      </c>
      <c r="AB173" s="3" t="s">
        <v>74</v>
      </c>
      <c r="AC173" s="4">
        <v>0</v>
      </c>
      <c r="AD173" t="s">
        <v>78</v>
      </c>
      <c r="AE173">
        <v>5.9799999999999999E-2</v>
      </c>
      <c r="AF173" t="s">
        <v>74</v>
      </c>
      <c r="AG173">
        <v>5.24</v>
      </c>
      <c r="AH173" s="4">
        <v>0.78849999999999998</v>
      </c>
      <c r="AI173" s="4">
        <v>0.4335</v>
      </c>
      <c r="AJ173" s="4">
        <v>0.58140000000000003</v>
      </c>
      <c r="AK173" s="4">
        <v>0.5585</v>
      </c>
      <c r="AL173" t="s">
        <v>133</v>
      </c>
      <c r="AM173" s="2">
        <v>1</v>
      </c>
      <c r="AN173" s="4">
        <v>1</v>
      </c>
      <c r="AO173" s="4">
        <v>1</v>
      </c>
      <c r="AP173" s="4">
        <v>1</v>
      </c>
      <c r="AQ173" s="6">
        <v>0.4</v>
      </c>
      <c r="AR173" s="6">
        <v>0.2</v>
      </c>
      <c r="AS173">
        <v>1099</v>
      </c>
      <c r="AT173" s="3">
        <v>12.94</v>
      </c>
      <c r="AU173" s="3">
        <v>16.04</v>
      </c>
      <c r="AV173" s="3">
        <v>15.74</v>
      </c>
      <c r="AW173" s="3">
        <v>16</v>
      </c>
      <c r="AX173">
        <v>51.02</v>
      </c>
      <c r="AY173" t="s">
        <v>74</v>
      </c>
      <c r="AZ173" t="s">
        <v>69</v>
      </c>
      <c r="BA173" t="s">
        <v>74</v>
      </c>
      <c r="BB173" t="s">
        <v>74</v>
      </c>
      <c r="BC173" t="s">
        <v>74</v>
      </c>
      <c r="BD173" t="s">
        <v>74</v>
      </c>
      <c r="BE173" t="s">
        <v>74</v>
      </c>
      <c r="BF173" t="s">
        <v>74</v>
      </c>
      <c r="BG173" s="4" t="s">
        <v>74</v>
      </c>
      <c r="BH173" s="4" t="s">
        <v>74</v>
      </c>
      <c r="BI173" t="s">
        <v>74</v>
      </c>
      <c r="BJ173" s="4" t="s">
        <v>74</v>
      </c>
      <c r="BK173" s="4" t="s">
        <v>74</v>
      </c>
    </row>
    <row r="174" spans="1:63" x14ac:dyDescent="0.3">
      <c r="A174" t="s">
        <v>522</v>
      </c>
      <c r="B174" t="s">
        <v>523</v>
      </c>
      <c r="C174" t="s">
        <v>62</v>
      </c>
      <c r="D174" s="1">
        <v>3697600</v>
      </c>
      <c r="E174" s="2">
        <v>15447</v>
      </c>
      <c r="F174" s="3">
        <v>22.97</v>
      </c>
      <c r="H174" s="21" t="s">
        <v>524</v>
      </c>
      <c r="I174" t="b">
        <v>0</v>
      </c>
      <c r="J174" t="b">
        <v>0</v>
      </c>
      <c r="K174" s="4">
        <v>-1.0800000000000001E-2</v>
      </c>
      <c r="L174" s="4">
        <v>7.7999999999999996E-3</v>
      </c>
      <c r="M174" s="4">
        <v>0.77170000000000005</v>
      </c>
      <c r="N174" s="4">
        <v>0.77059999999999995</v>
      </c>
      <c r="O174" t="s">
        <v>74</v>
      </c>
      <c r="P174" t="s">
        <v>74</v>
      </c>
      <c r="Q174" s="3">
        <v>0</v>
      </c>
      <c r="R174" s="3">
        <v>-0.55310000000000004</v>
      </c>
      <c r="S174" s="3">
        <v>3.1143000000000001</v>
      </c>
      <c r="T174" s="3">
        <v>3.1143000000000001</v>
      </c>
      <c r="U174" s="3">
        <v>3.3259259999999999</v>
      </c>
      <c r="V174" s="3">
        <v>3.3259259999999999</v>
      </c>
      <c r="W174" t="s">
        <v>82</v>
      </c>
      <c r="X174" s="5">
        <v>44782</v>
      </c>
      <c r="Y174" s="4">
        <v>1.15E-2</v>
      </c>
      <c r="Z174" s="3">
        <v>4.3099999999999996</v>
      </c>
      <c r="AA174" s="5">
        <v>45287</v>
      </c>
      <c r="AB174" s="3">
        <v>4.3099999999999996</v>
      </c>
      <c r="AC174" s="4">
        <v>0.1875</v>
      </c>
      <c r="AD174" t="s">
        <v>78</v>
      </c>
      <c r="AE174" s="4">
        <v>3.04E-2</v>
      </c>
      <c r="AF174" t="s">
        <v>74</v>
      </c>
      <c r="AG174">
        <v>-2.23</v>
      </c>
      <c r="AH174" s="4">
        <v>0.54849999999999999</v>
      </c>
      <c r="AI174" s="4">
        <v>0.2387</v>
      </c>
      <c r="AJ174" s="4">
        <v>0.27339999999999998</v>
      </c>
      <c r="AK174" s="4">
        <v>0.32319999999999999</v>
      </c>
      <c r="AL174" t="s">
        <v>133</v>
      </c>
      <c r="AM174">
        <v>1</v>
      </c>
      <c r="AN174" s="4">
        <v>1</v>
      </c>
      <c r="AO174" s="4">
        <v>1</v>
      </c>
      <c r="AP174" s="4">
        <v>1</v>
      </c>
      <c r="AQ174" s="6">
        <v>0.4</v>
      </c>
      <c r="AR174" s="6">
        <v>0.2</v>
      </c>
      <c r="AS174">
        <v>1099</v>
      </c>
      <c r="AT174" s="3">
        <v>22.53</v>
      </c>
      <c r="AU174" s="3">
        <v>24.3</v>
      </c>
      <c r="AV174" s="3">
        <v>22.77</v>
      </c>
      <c r="AW174" s="3">
        <v>23.19</v>
      </c>
      <c r="AX174">
        <v>52.29</v>
      </c>
      <c r="AY174" t="s">
        <v>74</v>
      </c>
      <c r="AZ174" t="s">
        <v>69</v>
      </c>
      <c r="BA174" t="s">
        <v>74</v>
      </c>
      <c r="BB174" t="s">
        <v>74</v>
      </c>
      <c r="BC174" t="s">
        <v>74</v>
      </c>
      <c r="BD174" t="s">
        <v>74</v>
      </c>
      <c r="BE174" t="s">
        <v>74</v>
      </c>
      <c r="BF174" t="s">
        <v>74</v>
      </c>
      <c r="BG174" s="4" t="s">
        <v>74</v>
      </c>
      <c r="BH174" s="4" t="s">
        <v>74</v>
      </c>
      <c r="BI174" t="s">
        <v>74</v>
      </c>
      <c r="BJ174" s="4" t="s">
        <v>74</v>
      </c>
      <c r="BK174" s="4" t="s">
        <v>74</v>
      </c>
    </row>
    <row r="175" spans="1:63" x14ac:dyDescent="0.3">
      <c r="A175" t="s">
        <v>560</v>
      </c>
      <c r="B175" t="s">
        <v>561</v>
      </c>
      <c r="C175" t="s">
        <v>62</v>
      </c>
      <c r="D175" s="1">
        <v>222531000</v>
      </c>
      <c r="E175" s="2">
        <v>569080</v>
      </c>
      <c r="F175" s="3">
        <v>89.6</v>
      </c>
      <c r="H175" s="21" t="s">
        <v>125</v>
      </c>
      <c r="I175" t="b">
        <v>0</v>
      </c>
      <c r="J175" t="b">
        <v>0</v>
      </c>
      <c r="K175" s="4">
        <v>2.0199999999999999E-2</v>
      </c>
      <c r="L175" s="4">
        <v>4.3400000000000001E-2</v>
      </c>
      <c r="M175" s="4">
        <v>4.3209999999999997</v>
      </c>
      <c r="N175">
        <v>4.3026</v>
      </c>
      <c r="O175" t="s">
        <v>74</v>
      </c>
      <c r="P175" t="s">
        <v>74</v>
      </c>
      <c r="Q175" s="3">
        <v>1.9673</v>
      </c>
      <c r="R175" s="3">
        <v>1.7983</v>
      </c>
      <c r="S175" s="3">
        <v>194.69649999999999</v>
      </c>
      <c r="T175" s="3">
        <v>194.69649999999999</v>
      </c>
      <c r="U175" s="3">
        <v>194.69649999999999</v>
      </c>
      <c r="V175" s="3">
        <v>194.69649999999999</v>
      </c>
      <c r="W175" t="s">
        <v>82</v>
      </c>
      <c r="X175" s="5">
        <v>44908</v>
      </c>
      <c r="Y175" s="4">
        <v>1.15E-2</v>
      </c>
      <c r="Z175" s="3">
        <v>10.11</v>
      </c>
      <c r="AA175" s="5">
        <v>45287</v>
      </c>
      <c r="AB175" s="3">
        <v>10.11</v>
      </c>
      <c r="AC175" s="4">
        <v>0.1128</v>
      </c>
      <c r="AD175" t="s">
        <v>78</v>
      </c>
      <c r="AE175">
        <v>0.23760000000000001</v>
      </c>
      <c r="AF175" t="s">
        <v>74</v>
      </c>
      <c r="AG175">
        <v>-4.63</v>
      </c>
      <c r="AH175" s="4">
        <v>0.84609999999999996</v>
      </c>
      <c r="AI175" s="4">
        <v>0.39360000000000001</v>
      </c>
      <c r="AJ175" s="4">
        <v>0.46729999999999999</v>
      </c>
      <c r="AK175" s="4">
        <v>0.55320000000000003</v>
      </c>
      <c r="AL175" t="s">
        <v>133</v>
      </c>
      <c r="AM175">
        <v>1</v>
      </c>
      <c r="AN175">
        <v>1</v>
      </c>
      <c r="AO175">
        <v>1</v>
      </c>
      <c r="AP175">
        <v>1</v>
      </c>
      <c r="AQ175" s="6">
        <v>0.4</v>
      </c>
      <c r="AR175" s="6">
        <v>0.2</v>
      </c>
      <c r="AS175">
        <v>1099</v>
      </c>
      <c r="AT175" s="3">
        <v>79.03</v>
      </c>
      <c r="AU175" s="3">
        <v>92.78</v>
      </c>
      <c r="AV175" s="3">
        <v>87.87</v>
      </c>
      <c r="AW175" s="3">
        <v>91.08</v>
      </c>
      <c r="AX175">
        <v>56.12</v>
      </c>
      <c r="AY175" t="s">
        <v>74</v>
      </c>
      <c r="AZ175" t="s">
        <v>69</v>
      </c>
      <c r="BA175" t="s">
        <v>74</v>
      </c>
      <c r="BB175" t="s">
        <v>74</v>
      </c>
      <c r="BC175" t="s">
        <v>74</v>
      </c>
      <c r="BD175" t="s">
        <v>67</v>
      </c>
      <c r="BE175" t="s">
        <v>74</v>
      </c>
      <c r="BF175" t="s">
        <v>74</v>
      </c>
      <c r="BG175" s="4" t="s">
        <v>74</v>
      </c>
      <c r="BH175" s="4" t="s">
        <v>74</v>
      </c>
      <c r="BI175" t="s">
        <v>74</v>
      </c>
      <c r="BJ175" s="4" t="s">
        <v>74</v>
      </c>
      <c r="BK175" s="4" t="s">
        <v>74</v>
      </c>
    </row>
    <row r="176" spans="1:63" x14ac:dyDescent="0.3">
      <c r="A176" t="s">
        <v>529</v>
      </c>
      <c r="B176" t="s">
        <v>530</v>
      </c>
      <c r="C176" t="s">
        <v>62</v>
      </c>
      <c r="D176" s="1">
        <v>47149200</v>
      </c>
      <c r="E176">
        <v>336428</v>
      </c>
      <c r="F176" s="3">
        <v>33.94</v>
      </c>
      <c r="H176" s="21" t="s">
        <v>125</v>
      </c>
      <c r="I176" t="b">
        <v>0</v>
      </c>
      <c r="J176" t="b">
        <v>0</v>
      </c>
      <c r="K176" s="4">
        <v>-1.8200000000000001E-2</v>
      </c>
      <c r="L176" s="4">
        <v>0.5413</v>
      </c>
      <c r="M176" s="4">
        <v>6.4162999999999997</v>
      </c>
      <c r="N176" s="4">
        <v>6.6024000000000003</v>
      </c>
      <c r="O176" t="s">
        <v>74</v>
      </c>
      <c r="P176" t="s">
        <v>74</v>
      </c>
      <c r="Q176" s="3">
        <v>6.5236000000000001</v>
      </c>
      <c r="R176" s="3">
        <v>14.482100000000001</v>
      </c>
      <c r="S176" s="3">
        <v>21.624700000000001</v>
      </c>
      <c r="T176" s="3">
        <v>21.665099999999999</v>
      </c>
      <c r="U176" s="3">
        <v>22.881923</v>
      </c>
      <c r="V176" s="3">
        <v>22.881923</v>
      </c>
      <c r="W176" t="s">
        <v>82</v>
      </c>
      <c r="X176" s="5">
        <v>44782</v>
      </c>
      <c r="Y176" s="4">
        <v>1.15E-2</v>
      </c>
      <c r="Z176" s="3">
        <v>0</v>
      </c>
      <c r="AA176" s="5" t="s">
        <v>74</v>
      </c>
      <c r="AB176" s="3" t="s">
        <v>74</v>
      </c>
      <c r="AC176" s="4">
        <v>0</v>
      </c>
      <c r="AD176" t="s">
        <v>78</v>
      </c>
      <c r="AE176" s="4">
        <v>0.06</v>
      </c>
      <c r="AF176" t="s">
        <v>74</v>
      </c>
      <c r="AG176">
        <v>9.98</v>
      </c>
      <c r="AH176" s="4">
        <v>0.42780000000000001</v>
      </c>
      <c r="AI176" s="4">
        <v>1.0303</v>
      </c>
      <c r="AJ176" s="4">
        <v>0.92569999999999997</v>
      </c>
      <c r="AK176" s="4">
        <v>0.89849999999999997</v>
      </c>
      <c r="AL176" t="s">
        <v>133</v>
      </c>
      <c r="AM176">
        <v>1</v>
      </c>
      <c r="AN176" s="4">
        <v>1</v>
      </c>
      <c r="AO176" s="4">
        <v>1</v>
      </c>
      <c r="AP176" s="4">
        <v>1</v>
      </c>
      <c r="AQ176" s="6">
        <v>0.4</v>
      </c>
      <c r="AR176" s="6">
        <v>0.2</v>
      </c>
      <c r="AS176">
        <v>1099</v>
      </c>
      <c r="AT176" s="3">
        <v>19.850000000000001</v>
      </c>
      <c r="AU176" s="3">
        <v>37.74</v>
      </c>
      <c r="AV176" s="3">
        <v>32.020000000000003</v>
      </c>
      <c r="AW176" s="3">
        <v>36.92</v>
      </c>
      <c r="AX176">
        <v>68.13</v>
      </c>
      <c r="AY176" t="s">
        <v>74</v>
      </c>
      <c r="AZ176" t="s">
        <v>69</v>
      </c>
      <c r="BA176" t="s">
        <v>74</v>
      </c>
      <c r="BB176" t="s">
        <v>74</v>
      </c>
      <c r="BC176" t="s">
        <v>74</v>
      </c>
      <c r="BD176" t="s">
        <v>74</v>
      </c>
      <c r="BE176" t="s">
        <v>74</v>
      </c>
      <c r="BF176" t="s">
        <v>74</v>
      </c>
      <c r="BG176" s="4" t="s">
        <v>74</v>
      </c>
      <c r="BH176" s="4" t="s">
        <v>74</v>
      </c>
      <c r="BI176" t="s">
        <v>74</v>
      </c>
      <c r="BJ176" s="4" t="s">
        <v>74</v>
      </c>
      <c r="BK176" s="4" t="s">
        <v>74</v>
      </c>
    </row>
    <row r="177" spans="1:63" x14ac:dyDescent="0.3">
      <c r="A177" t="s">
        <v>558</v>
      </c>
      <c r="B177" t="s">
        <v>559</v>
      </c>
      <c r="C177" t="s">
        <v>62</v>
      </c>
      <c r="D177" s="1">
        <v>9466900</v>
      </c>
      <c r="E177" s="2">
        <v>21503</v>
      </c>
      <c r="F177" s="3">
        <v>77.59</v>
      </c>
      <c r="H177" s="21" t="s">
        <v>125</v>
      </c>
      <c r="I177" t="b">
        <v>0</v>
      </c>
      <c r="J177" t="b">
        <v>0</v>
      </c>
      <c r="K177" s="4">
        <v>-0.33810000000000001</v>
      </c>
      <c r="L177" s="4">
        <v>-0.30370000000000003</v>
      </c>
      <c r="M177" s="4">
        <v>1.9246000000000001</v>
      </c>
      <c r="N177">
        <v>1.9120999999999999</v>
      </c>
      <c r="O177" t="s">
        <v>74</v>
      </c>
      <c r="P177" t="s">
        <v>74</v>
      </c>
      <c r="Q177" s="3">
        <v>0</v>
      </c>
      <c r="R177" s="3">
        <v>0</v>
      </c>
      <c r="S177" s="3">
        <v>7.2252000000000001</v>
      </c>
      <c r="T177" s="3">
        <v>7.2252000000000001</v>
      </c>
      <c r="U177" s="3">
        <v>7.2252000000000001</v>
      </c>
      <c r="V177" s="3">
        <v>7.2252000000000001</v>
      </c>
      <c r="W177" t="s">
        <v>82</v>
      </c>
      <c r="X177" s="5">
        <v>44908</v>
      </c>
      <c r="Y177" s="4">
        <v>1.15E-2</v>
      </c>
      <c r="Z177" s="3">
        <v>0</v>
      </c>
      <c r="AA177" s="5" t="s">
        <v>74</v>
      </c>
      <c r="AB177" s="3" t="s">
        <v>74</v>
      </c>
      <c r="AC177" s="4">
        <v>0</v>
      </c>
      <c r="AD177" t="s">
        <v>78</v>
      </c>
      <c r="AE177">
        <v>0.25040000000000001</v>
      </c>
      <c r="AF177" t="s">
        <v>74</v>
      </c>
      <c r="AG177">
        <v>-3.34</v>
      </c>
      <c r="AH177" s="4">
        <v>2.6533000000000002</v>
      </c>
      <c r="AI177" s="4">
        <v>1.4691000000000001</v>
      </c>
      <c r="AJ177" s="4">
        <v>0.99409999999999998</v>
      </c>
      <c r="AK177" s="4">
        <v>0.76539999999999997</v>
      </c>
      <c r="AL177" t="s">
        <v>133</v>
      </c>
      <c r="AM177">
        <v>1</v>
      </c>
      <c r="AN177" s="4">
        <v>1</v>
      </c>
      <c r="AO177" s="4">
        <v>1</v>
      </c>
      <c r="AP177" s="4">
        <v>1</v>
      </c>
      <c r="AQ177" s="6">
        <v>0.4</v>
      </c>
      <c r="AR177" s="6">
        <v>0.2</v>
      </c>
      <c r="AS177">
        <v>1099</v>
      </c>
      <c r="AT177" s="3">
        <v>80.03</v>
      </c>
      <c r="AU177" s="3">
        <v>128.55000000000001</v>
      </c>
      <c r="AV177" s="3">
        <v>76.64</v>
      </c>
      <c r="AW177" s="3">
        <v>78.7</v>
      </c>
      <c r="AX177">
        <v>31.38</v>
      </c>
      <c r="AY177" t="s">
        <v>74</v>
      </c>
      <c r="AZ177" t="s">
        <v>69</v>
      </c>
      <c r="BA177" t="s">
        <v>74</v>
      </c>
      <c r="BB177" t="s">
        <v>74</v>
      </c>
      <c r="BC177" t="s">
        <v>74</v>
      </c>
      <c r="BD177" t="s">
        <v>74</v>
      </c>
      <c r="BE177" t="s">
        <v>74</v>
      </c>
      <c r="BF177" t="s">
        <v>74</v>
      </c>
      <c r="BG177" s="4" t="s">
        <v>74</v>
      </c>
      <c r="BH177" s="4" t="s">
        <v>74</v>
      </c>
      <c r="BI177" t="s">
        <v>74</v>
      </c>
      <c r="BJ177" s="4" t="s">
        <v>74</v>
      </c>
      <c r="BK177" s="4" t="s">
        <v>74</v>
      </c>
    </row>
    <row r="178" spans="1:63" x14ac:dyDescent="0.3">
      <c r="A178" t="s">
        <v>531</v>
      </c>
      <c r="B178" t="s">
        <v>532</v>
      </c>
      <c r="C178" t="s">
        <v>62</v>
      </c>
      <c r="D178" s="1">
        <v>4461200</v>
      </c>
      <c r="E178" s="2">
        <v>49697</v>
      </c>
      <c r="F178" s="3">
        <v>11.01</v>
      </c>
      <c r="H178" s="21" t="s">
        <v>533</v>
      </c>
      <c r="I178" t="b">
        <v>0</v>
      </c>
      <c r="J178" t="b">
        <v>0</v>
      </c>
      <c r="K178" s="4">
        <v>-2.2599999999999999E-2</v>
      </c>
      <c r="L178" s="4">
        <v>-6.9999999999999999E-4</v>
      </c>
      <c r="M178" s="4">
        <v>1.1369</v>
      </c>
      <c r="N178" s="4">
        <v>1.1729000000000001</v>
      </c>
      <c r="O178" t="s">
        <v>74</v>
      </c>
      <c r="P178" t="s">
        <v>74</v>
      </c>
      <c r="Q178" s="3">
        <v>0</v>
      </c>
      <c r="R178" s="3">
        <v>0</v>
      </c>
      <c r="S178" s="3">
        <v>4.3788</v>
      </c>
      <c r="T178" s="3">
        <v>4.3788</v>
      </c>
      <c r="U178" s="3">
        <v>4.9938250000000002</v>
      </c>
      <c r="V178" s="3">
        <v>4.9938250000000002</v>
      </c>
      <c r="W178" t="s">
        <v>82</v>
      </c>
      <c r="X178" s="5">
        <v>44782</v>
      </c>
      <c r="Y178" s="4">
        <v>1.15E-2</v>
      </c>
      <c r="Z178" s="3">
        <v>6.66</v>
      </c>
      <c r="AA178" s="5">
        <v>45287</v>
      </c>
      <c r="AB178" s="3">
        <v>6.66</v>
      </c>
      <c r="AC178" s="4">
        <v>0.60460000000000003</v>
      </c>
      <c r="AD178" t="s">
        <v>78</v>
      </c>
      <c r="AE178" s="4">
        <v>2.1999999999999999E-2</v>
      </c>
      <c r="AF178" t="s">
        <v>74</v>
      </c>
      <c r="AG178">
        <v>-4.33</v>
      </c>
      <c r="AH178" s="4">
        <v>2.0377000000000001</v>
      </c>
      <c r="AI178" s="4">
        <v>0.40460000000000002</v>
      </c>
      <c r="AJ178" s="4">
        <v>0.58550000000000002</v>
      </c>
      <c r="AK178" s="4">
        <v>0.59409999999999996</v>
      </c>
      <c r="AL178" t="s">
        <v>133</v>
      </c>
      <c r="AM178">
        <v>3</v>
      </c>
      <c r="AN178" s="4">
        <v>1</v>
      </c>
      <c r="AO178" s="4">
        <v>1</v>
      </c>
      <c r="AP178" s="4">
        <v>1</v>
      </c>
      <c r="AQ178" s="6">
        <v>0.4</v>
      </c>
      <c r="AR178" s="6">
        <v>0.2</v>
      </c>
      <c r="AS178">
        <v>1099</v>
      </c>
      <c r="AT178" s="3">
        <v>10.15</v>
      </c>
      <c r="AU178" s="3">
        <v>11.84</v>
      </c>
      <c r="AV178" s="3">
        <v>10.86</v>
      </c>
      <c r="AW178" s="3">
        <v>11.27</v>
      </c>
      <c r="AX178">
        <v>51.68</v>
      </c>
      <c r="AY178" t="s">
        <v>74</v>
      </c>
      <c r="AZ178" t="s">
        <v>69</v>
      </c>
      <c r="BA178" t="s">
        <v>74</v>
      </c>
      <c r="BB178" t="s">
        <v>74</v>
      </c>
      <c r="BC178" t="s">
        <v>74</v>
      </c>
      <c r="BD178" t="s">
        <v>74</v>
      </c>
      <c r="BE178" t="s">
        <v>74</v>
      </c>
      <c r="BF178" t="s">
        <v>74</v>
      </c>
      <c r="BG178" s="4" t="s">
        <v>74</v>
      </c>
      <c r="BH178" s="4" t="s">
        <v>74</v>
      </c>
      <c r="BI178" t="s">
        <v>74</v>
      </c>
      <c r="BJ178" s="4" t="s">
        <v>74</v>
      </c>
      <c r="BK178" s="4" t="s">
        <v>74</v>
      </c>
    </row>
    <row r="179" spans="1:63" x14ac:dyDescent="0.3">
      <c r="A179" t="s">
        <v>490</v>
      </c>
      <c r="B179" t="s">
        <v>491</v>
      </c>
      <c r="C179" t="s">
        <v>62</v>
      </c>
      <c r="D179" s="1">
        <v>370039000</v>
      </c>
      <c r="E179" s="2">
        <v>83730</v>
      </c>
      <c r="F179" s="3">
        <v>34.03</v>
      </c>
      <c r="H179" s="21" t="s">
        <v>88</v>
      </c>
      <c r="I179" t="b">
        <v>0</v>
      </c>
      <c r="J179" t="b">
        <v>0</v>
      </c>
      <c r="K179" s="4">
        <v>5.9999999999999995E-4</v>
      </c>
      <c r="L179" s="4">
        <v>7.4000000000000003E-3</v>
      </c>
      <c r="M179" s="4">
        <v>0.14369999999999999</v>
      </c>
      <c r="N179" s="4">
        <v>0.1454</v>
      </c>
      <c r="O179" t="s">
        <v>74</v>
      </c>
      <c r="P179" t="s">
        <v>74</v>
      </c>
      <c r="Q179" s="3">
        <v>6.8036250000000003</v>
      </c>
      <c r="R179" s="3">
        <v>43.206225000000003</v>
      </c>
      <c r="S179" s="3">
        <v>48.280374999999999</v>
      </c>
      <c r="T179" s="3">
        <v>51.977625000000003</v>
      </c>
      <c r="U179" s="3">
        <v>299.87225000000001</v>
      </c>
      <c r="V179" s="3">
        <v>299.87225000000001</v>
      </c>
      <c r="W179" t="s">
        <v>85</v>
      </c>
      <c r="X179" s="5">
        <v>44547</v>
      </c>
      <c r="Y179" s="4">
        <v>8.5000000000000006E-3</v>
      </c>
      <c r="Z179" s="3">
        <v>0</v>
      </c>
      <c r="AA179" s="5" t="s">
        <v>74</v>
      </c>
      <c r="AB179" s="3" t="s">
        <v>74</v>
      </c>
      <c r="AC179" s="4">
        <v>0</v>
      </c>
      <c r="AD179" t="s">
        <v>78</v>
      </c>
      <c r="AE179" s="4">
        <v>1.17E-2</v>
      </c>
      <c r="AF179">
        <v>0.05</v>
      </c>
      <c r="AG179">
        <v>0.52</v>
      </c>
      <c r="AH179" s="4">
        <v>8.4900000000000003E-2</v>
      </c>
      <c r="AI179" s="4">
        <v>3.15E-2</v>
      </c>
      <c r="AJ179" s="4">
        <v>4.6699999999999998E-2</v>
      </c>
      <c r="AK179" s="4">
        <v>4.3299999999999998E-2</v>
      </c>
      <c r="AL179" t="s">
        <v>84</v>
      </c>
      <c r="AM179">
        <v>3</v>
      </c>
      <c r="AN179" s="4">
        <v>0.99990000000000001</v>
      </c>
      <c r="AO179" s="4">
        <v>0.99990000000000001</v>
      </c>
      <c r="AP179" s="4">
        <v>0.99990000000000001</v>
      </c>
      <c r="AQ179" s="6">
        <v>0.4</v>
      </c>
      <c r="AR179" s="6">
        <v>0.2</v>
      </c>
      <c r="AS179">
        <v>1099</v>
      </c>
      <c r="AT179" s="3">
        <v>33.78</v>
      </c>
      <c r="AU179" s="3">
        <v>34.119999999999997</v>
      </c>
      <c r="AV179" s="3">
        <v>33.979999999999997</v>
      </c>
      <c r="AW179" s="3">
        <v>34.130000000000003</v>
      </c>
      <c r="AX179">
        <v>61.16</v>
      </c>
      <c r="AY179" t="s">
        <v>68</v>
      </c>
      <c r="AZ179" t="s">
        <v>71</v>
      </c>
      <c r="BA179" t="s">
        <v>74</v>
      </c>
      <c r="BB179" t="s">
        <v>65</v>
      </c>
      <c r="BC179" t="s">
        <v>74</v>
      </c>
      <c r="BD179" t="s">
        <v>74</v>
      </c>
      <c r="BE179" t="s">
        <v>74</v>
      </c>
      <c r="BF179" t="s">
        <v>74</v>
      </c>
      <c r="BG179" s="4" t="s">
        <v>74</v>
      </c>
      <c r="BH179" s="4" t="s">
        <v>74</v>
      </c>
      <c r="BI179" t="s">
        <v>74</v>
      </c>
      <c r="BJ179" s="4" t="s">
        <v>74</v>
      </c>
      <c r="BK179" s="4" t="s">
        <v>74</v>
      </c>
    </row>
    <row r="180" spans="1:63" x14ac:dyDescent="0.3">
      <c r="A180" t="s">
        <v>554</v>
      </c>
      <c r="B180" t="s">
        <v>555</v>
      </c>
      <c r="C180" t="s">
        <v>62</v>
      </c>
      <c r="D180" s="1">
        <v>149296000</v>
      </c>
      <c r="E180" s="2">
        <v>38013</v>
      </c>
      <c r="F180" s="3">
        <v>35.89</v>
      </c>
      <c r="H180" s="21" t="s">
        <v>88</v>
      </c>
      <c r="I180" t="b">
        <v>0</v>
      </c>
      <c r="J180" t="b">
        <v>0</v>
      </c>
      <c r="K180" s="4">
        <v>2.2000000000000001E-3</v>
      </c>
      <c r="L180" s="4">
        <v>1.9199999999999998E-2</v>
      </c>
      <c r="M180" s="4">
        <v>0.16070000000000001</v>
      </c>
      <c r="N180" s="4">
        <v>0.1633</v>
      </c>
      <c r="O180" t="s">
        <v>74</v>
      </c>
      <c r="P180" t="s">
        <v>74</v>
      </c>
      <c r="Q180" s="3">
        <v>0</v>
      </c>
      <c r="R180" s="3">
        <v>0.88922500000000004</v>
      </c>
      <c r="S180" s="3">
        <v>-56.660074999999999</v>
      </c>
      <c r="T180" s="3">
        <v>-56.660074999999999</v>
      </c>
      <c r="U180" s="3">
        <v>122.046325</v>
      </c>
      <c r="V180" s="3">
        <v>122.046325</v>
      </c>
      <c r="W180" t="s">
        <v>85</v>
      </c>
      <c r="X180" s="5">
        <v>44825</v>
      </c>
      <c r="Y180" s="4">
        <v>8.5000000000000006E-3</v>
      </c>
      <c r="Z180" s="3">
        <v>0</v>
      </c>
      <c r="AA180" s="5" t="s">
        <v>74</v>
      </c>
      <c r="AB180" s="3" t="s">
        <v>74</v>
      </c>
      <c r="AC180" s="4">
        <v>0</v>
      </c>
      <c r="AD180" t="s">
        <v>78</v>
      </c>
      <c r="AE180" s="4">
        <v>1.24E-2</v>
      </c>
      <c r="AF180">
        <v>0.05</v>
      </c>
      <c r="AG180">
        <v>-0.47</v>
      </c>
      <c r="AH180" s="4">
        <v>0.14050000000000001</v>
      </c>
      <c r="AI180" s="4">
        <v>3.2000000000000001E-2</v>
      </c>
      <c r="AJ180" s="4">
        <v>5.6599999999999998E-2</v>
      </c>
      <c r="AK180" s="4">
        <v>5.2999999999999999E-2</v>
      </c>
      <c r="AL180" t="s">
        <v>84</v>
      </c>
      <c r="AM180">
        <v>2</v>
      </c>
      <c r="AN180" s="4">
        <v>1</v>
      </c>
      <c r="AO180" s="4">
        <v>1</v>
      </c>
      <c r="AP180" s="4">
        <v>1</v>
      </c>
      <c r="AQ180" s="6">
        <v>0.4</v>
      </c>
      <c r="AR180" s="6">
        <v>0.2</v>
      </c>
      <c r="AS180">
        <v>1099</v>
      </c>
      <c r="AT180" s="3">
        <v>35.119999999999997</v>
      </c>
      <c r="AU180" s="3">
        <v>36.06</v>
      </c>
      <c r="AV180" s="3">
        <v>35.840000000000003</v>
      </c>
      <c r="AW180" s="3">
        <v>35.909999999999997</v>
      </c>
      <c r="AX180">
        <v>73.33</v>
      </c>
      <c r="AY180" t="s">
        <v>74</v>
      </c>
      <c r="AZ180" t="s">
        <v>69</v>
      </c>
      <c r="BA180" t="s">
        <v>74</v>
      </c>
      <c r="BB180" t="s">
        <v>74</v>
      </c>
      <c r="BC180" t="s">
        <v>74</v>
      </c>
      <c r="BD180" t="s">
        <v>74</v>
      </c>
      <c r="BE180" t="s">
        <v>74</v>
      </c>
      <c r="BF180" t="s">
        <v>74</v>
      </c>
      <c r="BG180" s="4" t="s">
        <v>74</v>
      </c>
      <c r="BH180" s="4" t="s">
        <v>74</v>
      </c>
      <c r="BI180" t="s">
        <v>74</v>
      </c>
      <c r="BJ180" s="4" t="s">
        <v>74</v>
      </c>
      <c r="BK180" s="4" t="s">
        <v>74</v>
      </c>
    </row>
    <row r="181" spans="1:63" x14ac:dyDescent="0.3">
      <c r="A181" t="s">
        <v>462</v>
      </c>
      <c r="B181" t="s">
        <v>585</v>
      </c>
      <c r="C181" t="s">
        <v>62</v>
      </c>
      <c r="D181" s="1">
        <v>150177000</v>
      </c>
      <c r="E181" s="2">
        <v>9571060</v>
      </c>
      <c r="F181" s="3">
        <v>5.83</v>
      </c>
      <c r="G181" s="21" t="b">
        <v>1</v>
      </c>
      <c r="H181" s="21" t="s">
        <v>468</v>
      </c>
      <c r="I181" t="b">
        <v>0</v>
      </c>
      <c r="J181" t="b">
        <v>0</v>
      </c>
      <c r="K181" s="4">
        <v>6.8999999999999999E-3</v>
      </c>
      <c r="L181" s="4">
        <v>-0.13500000000000001</v>
      </c>
      <c r="M181" s="4">
        <v>-0.90139999999999998</v>
      </c>
      <c r="N181" s="4">
        <v>-0.90210000000000001</v>
      </c>
      <c r="O181">
        <v>-0.61650000000000005</v>
      </c>
      <c r="P181">
        <v>-0.7661</v>
      </c>
      <c r="Q181" s="3">
        <v>8.6831610000000001</v>
      </c>
      <c r="R181" s="3">
        <v>8.6831610000000001</v>
      </c>
      <c r="S181" s="3">
        <v>342.46687500000002</v>
      </c>
      <c r="T181" s="3">
        <v>342.46687500000002</v>
      </c>
      <c r="U181" s="3">
        <v>381.20889899999997</v>
      </c>
      <c r="V181" s="3">
        <v>381.20889899999997</v>
      </c>
      <c r="W181" t="s">
        <v>115</v>
      </c>
      <c r="X181" s="5">
        <v>43122</v>
      </c>
      <c r="Y181" s="4">
        <v>9.4999999999999998E-3</v>
      </c>
      <c r="Z181" s="3">
        <v>0</v>
      </c>
      <c r="AA181" t="s">
        <v>74</v>
      </c>
      <c r="AB181" t="s">
        <v>74</v>
      </c>
      <c r="AC181" s="4">
        <v>0</v>
      </c>
      <c r="AD181" t="s">
        <v>78</v>
      </c>
      <c r="AE181" s="4">
        <v>0.1232</v>
      </c>
      <c r="AF181">
        <v>0.03</v>
      </c>
      <c r="AG181">
        <v>-3.03</v>
      </c>
      <c r="AH181" s="4">
        <v>2.714</v>
      </c>
      <c r="AI181" s="4">
        <v>0.43120000000000003</v>
      </c>
      <c r="AJ181" s="4">
        <v>0.56559999999999999</v>
      </c>
      <c r="AK181" s="4">
        <v>0.63800000000000001</v>
      </c>
      <c r="AL181" t="s">
        <v>112</v>
      </c>
      <c r="AM181">
        <v>11</v>
      </c>
      <c r="AN181" s="4">
        <v>1.1289</v>
      </c>
      <c r="AO181" s="4">
        <v>1</v>
      </c>
      <c r="AP181" s="4">
        <v>1</v>
      </c>
      <c r="AQ181" s="6">
        <v>0.4</v>
      </c>
      <c r="AR181" s="6">
        <v>0.2</v>
      </c>
      <c r="AS181">
        <v>1099</v>
      </c>
      <c r="AT181" s="3">
        <v>5.14</v>
      </c>
      <c r="AU181" s="3">
        <v>7.48</v>
      </c>
      <c r="AV181" s="3">
        <v>5.7</v>
      </c>
      <c r="AW181" s="3">
        <v>5.95</v>
      </c>
      <c r="AX181">
        <v>35.270000000000003</v>
      </c>
      <c r="AY181" t="s">
        <v>70</v>
      </c>
      <c r="AZ181" t="s">
        <v>68</v>
      </c>
      <c r="BA181" t="s">
        <v>74</v>
      </c>
      <c r="BB181" t="s">
        <v>69</v>
      </c>
      <c r="BC181" t="s">
        <v>67</v>
      </c>
      <c r="BD181" t="s">
        <v>69</v>
      </c>
      <c r="BE181" t="s">
        <v>74</v>
      </c>
      <c r="BF181" t="s">
        <v>74</v>
      </c>
      <c r="BG181" s="4" t="s">
        <v>74</v>
      </c>
      <c r="BH181" s="4" t="s">
        <v>74</v>
      </c>
      <c r="BI181" t="s">
        <v>74</v>
      </c>
      <c r="BJ181" s="4" t="s">
        <v>74</v>
      </c>
      <c r="BK181" s="4" t="s">
        <v>74</v>
      </c>
    </row>
    <row r="182" spans="1:63" x14ac:dyDescent="0.3">
      <c r="A182" t="s">
        <v>403</v>
      </c>
      <c r="B182" t="s">
        <v>404</v>
      </c>
      <c r="C182" t="s">
        <v>62</v>
      </c>
      <c r="D182" s="1">
        <v>108884000</v>
      </c>
      <c r="E182" s="2">
        <v>38389</v>
      </c>
      <c r="F182" s="3">
        <v>229.81</v>
      </c>
      <c r="G182" s="21" t="b">
        <v>1</v>
      </c>
      <c r="H182" s="21" t="s">
        <v>468</v>
      </c>
      <c r="I182" t="b">
        <v>0</v>
      </c>
      <c r="J182" t="b">
        <v>0</v>
      </c>
      <c r="K182" s="4">
        <v>4.36E-2</v>
      </c>
      <c r="L182" s="4">
        <v>-3.44E-2</v>
      </c>
      <c r="M182" s="4">
        <v>-0.28720000000000001</v>
      </c>
      <c r="N182" s="4">
        <v>-0.30220000000000002</v>
      </c>
      <c r="O182">
        <v>-0.80600000000000005</v>
      </c>
      <c r="P182" t="s">
        <v>74</v>
      </c>
      <c r="Q182" s="3">
        <v>0</v>
      </c>
      <c r="R182" s="3">
        <v>0</v>
      </c>
      <c r="S182" s="3">
        <v>0</v>
      </c>
      <c r="T182" s="3">
        <v>0</v>
      </c>
      <c r="U182" s="3">
        <v>1348.444622</v>
      </c>
      <c r="V182" s="3">
        <v>1348.444622</v>
      </c>
      <c r="W182" t="s">
        <v>115</v>
      </c>
      <c r="X182" s="5">
        <v>43564</v>
      </c>
      <c r="Y182" s="4">
        <v>9.4999999999999998E-3</v>
      </c>
      <c r="Z182" s="3">
        <v>0</v>
      </c>
      <c r="AA182" t="s">
        <v>74</v>
      </c>
      <c r="AB182" t="s">
        <v>74</v>
      </c>
      <c r="AC182" s="4">
        <v>0</v>
      </c>
      <c r="AD182" t="s">
        <v>78</v>
      </c>
      <c r="AE182" s="4">
        <v>0.58799999999999997</v>
      </c>
      <c r="AF182" t="s">
        <v>74</v>
      </c>
      <c r="AG182">
        <v>-3.49</v>
      </c>
      <c r="AH182" s="4">
        <v>1.4561999999999999</v>
      </c>
      <c r="AI182" s="4">
        <v>0.58379999999999999</v>
      </c>
      <c r="AJ182" s="4">
        <v>0.57879999999999998</v>
      </c>
      <c r="AK182" s="4">
        <v>0.61260000000000003</v>
      </c>
      <c r="AL182" t="s">
        <v>112</v>
      </c>
      <c r="AM182">
        <v>10</v>
      </c>
      <c r="AN182" s="4">
        <v>1.101</v>
      </c>
      <c r="AO182" s="4">
        <v>1.101</v>
      </c>
      <c r="AP182" s="4">
        <v>1.101</v>
      </c>
      <c r="AQ182" s="6">
        <v>0.4</v>
      </c>
      <c r="AR182" s="6">
        <v>0.2</v>
      </c>
      <c r="AS182">
        <v>1099</v>
      </c>
      <c r="AT182" s="3">
        <v>202.12</v>
      </c>
      <c r="AU182" s="3">
        <v>272</v>
      </c>
      <c r="AV182" s="3">
        <v>226.55</v>
      </c>
      <c r="AW182" s="3">
        <v>232.54</v>
      </c>
      <c r="AX182">
        <v>48.17</v>
      </c>
      <c r="AY182" t="s">
        <v>66</v>
      </c>
      <c r="AZ182" t="s">
        <v>68</v>
      </c>
      <c r="BA182" t="s">
        <v>74</v>
      </c>
      <c r="BB182" t="s">
        <v>71</v>
      </c>
      <c r="BC182" t="s">
        <v>66</v>
      </c>
      <c r="BD182" t="s">
        <v>71</v>
      </c>
      <c r="BE182" t="s">
        <v>74</v>
      </c>
      <c r="BF182" t="s">
        <v>74</v>
      </c>
      <c r="BG182" t="s">
        <v>74</v>
      </c>
      <c r="BH182" t="s">
        <v>74</v>
      </c>
      <c r="BI182" t="s">
        <v>74</v>
      </c>
      <c r="BJ182" t="s">
        <v>74</v>
      </c>
      <c r="BK182" t="s">
        <v>74</v>
      </c>
    </row>
    <row r="183" spans="1:63" x14ac:dyDescent="0.3">
      <c r="A183" t="s">
        <v>352</v>
      </c>
      <c r="B183" t="s">
        <v>353</v>
      </c>
      <c r="C183" t="s">
        <v>62</v>
      </c>
      <c r="D183" s="1">
        <v>36846900</v>
      </c>
      <c r="E183" s="2">
        <v>2151347</v>
      </c>
      <c r="F183" s="3">
        <v>4.0599999999999996</v>
      </c>
      <c r="G183" s="21" t="b">
        <v>1</v>
      </c>
      <c r="H183" s="21" t="s">
        <v>468</v>
      </c>
      <c r="I183" t="b">
        <v>0</v>
      </c>
      <c r="J183" t="b">
        <v>0</v>
      </c>
      <c r="K183" s="4">
        <v>5.7299999999999997E-2</v>
      </c>
      <c r="L183" s="4">
        <v>-6.4500000000000002E-2</v>
      </c>
      <c r="M183" s="4">
        <v>-0.52349999999999997</v>
      </c>
      <c r="N183" s="4">
        <v>-0.51380000000000003</v>
      </c>
      <c r="O183" s="4">
        <v>-0.44119999999999998</v>
      </c>
      <c r="P183" s="4" t="s">
        <v>74</v>
      </c>
      <c r="Q183" s="3">
        <v>0</v>
      </c>
      <c r="R183" s="3">
        <v>0</v>
      </c>
      <c r="S183" s="3">
        <v>37.415807000000001</v>
      </c>
      <c r="T183" s="3">
        <v>37.415807000000001</v>
      </c>
      <c r="U183" s="3">
        <v>61.460006999999997</v>
      </c>
      <c r="V183" s="3">
        <v>61.460006999999997</v>
      </c>
      <c r="W183" t="s">
        <v>115</v>
      </c>
      <c r="X183" s="5">
        <v>44167</v>
      </c>
      <c r="Y183" s="4">
        <v>9.4999999999999998E-3</v>
      </c>
      <c r="Z183" s="3">
        <v>0</v>
      </c>
      <c r="AA183" s="5" t="s">
        <v>74</v>
      </c>
      <c r="AB183" s="3" t="s">
        <v>74</v>
      </c>
      <c r="AC183" s="4">
        <v>0</v>
      </c>
      <c r="AD183" t="s">
        <v>74</v>
      </c>
      <c r="AE183" s="4">
        <v>1.29E-2</v>
      </c>
      <c r="AF183">
        <v>0.04</v>
      </c>
      <c r="AG183">
        <v>-2.44</v>
      </c>
      <c r="AH183" s="4">
        <v>3.4371999999999998</v>
      </c>
      <c r="AI183" s="4">
        <v>1.0943000000000001</v>
      </c>
      <c r="AJ183" s="4">
        <v>1.0176000000000001</v>
      </c>
      <c r="AK183" s="4">
        <v>0.91049999999999998</v>
      </c>
      <c r="AL183" t="s">
        <v>112</v>
      </c>
      <c r="AM183">
        <v>0</v>
      </c>
      <c r="AN183" s="4">
        <v>0</v>
      </c>
      <c r="AO183" s="4">
        <v>0</v>
      </c>
      <c r="AP183" s="4">
        <v>0</v>
      </c>
      <c r="AQ183" s="6">
        <v>0.4</v>
      </c>
      <c r="AR183" s="6">
        <v>0.2</v>
      </c>
      <c r="AS183">
        <v>1099</v>
      </c>
      <c r="AT183" s="3">
        <v>3.37</v>
      </c>
      <c r="AU183" s="3">
        <v>5.29</v>
      </c>
      <c r="AV183" s="3">
        <v>3.98</v>
      </c>
      <c r="AW183" s="3">
        <v>4.16</v>
      </c>
      <c r="AX183">
        <v>41.64</v>
      </c>
      <c r="AY183" t="s">
        <v>74</v>
      </c>
      <c r="AZ183" t="s">
        <v>68</v>
      </c>
      <c r="BA183" t="s">
        <v>74</v>
      </c>
      <c r="BB183" t="s">
        <v>74</v>
      </c>
      <c r="BC183" t="s">
        <v>74</v>
      </c>
      <c r="BD183" t="s">
        <v>70</v>
      </c>
      <c r="BE183" t="s">
        <v>74</v>
      </c>
      <c r="BF183" t="s">
        <v>74</v>
      </c>
      <c r="BG183" s="4" t="s">
        <v>74</v>
      </c>
      <c r="BH183" s="4" t="s">
        <v>74</v>
      </c>
      <c r="BI183" t="s">
        <v>74</v>
      </c>
      <c r="BJ183" s="4" t="s">
        <v>74</v>
      </c>
      <c r="BK183" s="4" t="s">
        <v>74</v>
      </c>
    </row>
    <row r="184" spans="1:63" x14ac:dyDescent="0.3">
      <c r="A184" t="s">
        <v>438</v>
      </c>
      <c r="B184" t="s">
        <v>439</v>
      </c>
      <c r="C184" t="s">
        <v>62</v>
      </c>
      <c r="D184" s="1">
        <v>9562800</v>
      </c>
      <c r="E184" s="2">
        <v>617214</v>
      </c>
      <c r="F184" s="3">
        <v>3.93</v>
      </c>
      <c r="G184" s="21" t="b">
        <v>1</v>
      </c>
      <c r="H184" s="21" t="s">
        <v>468</v>
      </c>
      <c r="I184" t="b">
        <v>0</v>
      </c>
      <c r="J184" t="b">
        <v>0</v>
      </c>
      <c r="K184" s="4">
        <v>-2.5000000000000001E-3</v>
      </c>
      <c r="L184" s="4">
        <v>-0.183</v>
      </c>
      <c r="M184" s="4">
        <v>-0.89119999999999999</v>
      </c>
      <c r="N184" s="4">
        <v>-0.89119999999999999</v>
      </c>
      <c r="O184" t="s">
        <v>74</v>
      </c>
      <c r="P184" t="s">
        <v>74</v>
      </c>
      <c r="Q184" s="3">
        <v>0</v>
      </c>
      <c r="R184" s="3">
        <v>0</v>
      </c>
      <c r="S184" s="3">
        <v>23.466027</v>
      </c>
      <c r="T184" s="3">
        <v>23.466027</v>
      </c>
      <c r="U184" s="3">
        <v>31.422861999999999</v>
      </c>
      <c r="V184" s="3">
        <v>31.422861999999999</v>
      </c>
      <c r="W184" t="s">
        <v>115</v>
      </c>
      <c r="X184" s="5">
        <v>44425</v>
      </c>
      <c r="Y184" s="4">
        <v>9.4999999999999998E-3</v>
      </c>
      <c r="Z184" s="3">
        <v>0</v>
      </c>
      <c r="AA184" t="s">
        <v>74</v>
      </c>
      <c r="AB184" t="s">
        <v>74</v>
      </c>
      <c r="AC184" s="4">
        <v>0</v>
      </c>
      <c r="AD184" t="s">
        <v>74</v>
      </c>
      <c r="AE184" s="4">
        <v>7.1199999999999999E-2</v>
      </c>
      <c r="AF184" t="s">
        <v>74</v>
      </c>
      <c r="AG184">
        <v>-4.78</v>
      </c>
      <c r="AH184" s="4">
        <v>1.8733</v>
      </c>
      <c r="AI184" s="4">
        <v>0.50009999999999999</v>
      </c>
      <c r="AJ184" s="4">
        <v>0.58919999999999995</v>
      </c>
      <c r="AK184" s="4">
        <v>0.63080000000000003</v>
      </c>
      <c r="AL184" t="s">
        <v>112</v>
      </c>
      <c r="AM184">
        <v>0</v>
      </c>
      <c r="AN184" s="4">
        <v>0</v>
      </c>
      <c r="AO184" s="4">
        <v>0</v>
      </c>
      <c r="AP184" s="4">
        <v>0</v>
      </c>
      <c r="AQ184" s="6">
        <v>0.4</v>
      </c>
      <c r="AR184" s="6">
        <v>0.2</v>
      </c>
      <c r="AS184">
        <v>1099</v>
      </c>
      <c r="AT184" s="3">
        <v>3.46</v>
      </c>
      <c r="AU184" s="3">
        <v>5.29</v>
      </c>
      <c r="AV184" s="3">
        <v>3.85</v>
      </c>
      <c r="AW184" s="3">
        <v>4</v>
      </c>
      <c r="AX184">
        <v>31.95</v>
      </c>
      <c r="AY184" t="s">
        <v>74</v>
      </c>
      <c r="AZ184" t="s">
        <v>68</v>
      </c>
      <c r="BA184" t="s">
        <v>74</v>
      </c>
      <c r="BB184" t="s">
        <v>74</v>
      </c>
      <c r="BC184" t="s">
        <v>74</v>
      </c>
      <c r="BD184" t="s">
        <v>68</v>
      </c>
      <c r="BE184" t="s">
        <v>74</v>
      </c>
      <c r="BF184" t="s">
        <v>74</v>
      </c>
      <c r="BG184" t="s">
        <v>74</v>
      </c>
      <c r="BH184" t="s">
        <v>74</v>
      </c>
      <c r="BI184" t="s">
        <v>74</v>
      </c>
      <c r="BJ184" t="s">
        <v>74</v>
      </c>
      <c r="BK184" t="s">
        <v>74</v>
      </c>
    </row>
    <row r="185" spans="1:63" x14ac:dyDescent="0.3">
      <c r="A185" t="s">
        <v>463</v>
      </c>
      <c r="B185" t="s">
        <v>464</v>
      </c>
      <c r="C185" t="s">
        <v>62</v>
      </c>
      <c r="D185" s="1">
        <v>9189800</v>
      </c>
      <c r="E185" s="2">
        <v>264027</v>
      </c>
      <c r="F185" s="3">
        <v>6.18</v>
      </c>
      <c r="G185" s="21" t="b">
        <v>1</v>
      </c>
      <c r="H185" s="21" t="s">
        <v>468</v>
      </c>
      <c r="I185" t="b">
        <v>1</v>
      </c>
      <c r="J185" t="b">
        <v>0</v>
      </c>
      <c r="K185" s="4">
        <v>-2.3699999999999999E-2</v>
      </c>
      <c r="L185" s="4">
        <v>-0.3881</v>
      </c>
      <c r="M185" s="4">
        <v>-0.4012</v>
      </c>
      <c r="N185" s="4">
        <v>-0.4012</v>
      </c>
      <c r="O185">
        <v>-0.46779999999999999</v>
      </c>
      <c r="P185" t="s">
        <v>74</v>
      </c>
      <c r="Q185" s="3">
        <v>0</v>
      </c>
      <c r="R185" s="3">
        <v>0</v>
      </c>
      <c r="S185" s="3">
        <v>4.3859909999999998</v>
      </c>
      <c r="T185" s="3">
        <v>4.3859909999999998</v>
      </c>
      <c r="U185" s="3">
        <v>9.6420220000000008</v>
      </c>
      <c r="V185" s="3">
        <v>9.6420220000000008</v>
      </c>
      <c r="W185" t="s">
        <v>115</v>
      </c>
      <c r="X185" s="5">
        <v>43557</v>
      </c>
      <c r="Y185" s="4">
        <v>9.4999999999999998E-3</v>
      </c>
      <c r="Z185" s="3">
        <v>0</v>
      </c>
      <c r="AA185" s="5" t="s">
        <v>74</v>
      </c>
      <c r="AB185" s="3" t="s">
        <v>74</v>
      </c>
      <c r="AC185" s="4">
        <v>0</v>
      </c>
      <c r="AD185" t="s">
        <v>78</v>
      </c>
      <c r="AE185" s="4">
        <v>2.52E-2</v>
      </c>
      <c r="AF185">
        <v>0.05</v>
      </c>
      <c r="AG185">
        <v>-2.9</v>
      </c>
      <c r="AH185" s="4">
        <v>7.9960000000000004</v>
      </c>
      <c r="AI185" s="4">
        <v>0.76739999999999997</v>
      </c>
      <c r="AJ185" s="4">
        <v>0.79420000000000002</v>
      </c>
      <c r="AK185" s="4">
        <v>0.71450000000000002</v>
      </c>
      <c r="AL185" t="s">
        <v>112</v>
      </c>
      <c r="AM185">
        <v>10</v>
      </c>
      <c r="AN185" s="4">
        <v>1.0980000000000001</v>
      </c>
      <c r="AO185" s="4">
        <v>1.0980000000000001</v>
      </c>
      <c r="AP185" s="4">
        <v>1.0980000000000001</v>
      </c>
      <c r="AQ185" s="6">
        <v>0.4</v>
      </c>
      <c r="AR185" s="6">
        <v>0.2</v>
      </c>
      <c r="AS185">
        <v>1099</v>
      </c>
      <c r="AT185" s="3">
        <v>5.1100000000000003</v>
      </c>
      <c r="AU185" s="3">
        <v>9.2799999999999994</v>
      </c>
      <c r="AV185" s="3">
        <v>6.1</v>
      </c>
      <c r="AW185" s="3">
        <v>6.23</v>
      </c>
      <c r="AX185">
        <v>28.46</v>
      </c>
      <c r="AY185" t="s">
        <v>66</v>
      </c>
      <c r="AZ185" t="s">
        <v>68</v>
      </c>
      <c r="BA185" t="s">
        <v>74</v>
      </c>
      <c r="BB185" t="s">
        <v>71</v>
      </c>
      <c r="BC185" t="s">
        <v>66</v>
      </c>
      <c r="BD185" t="s">
        <v>71</v>
      </c>
      <c r="BE185" t="s">
        <v>74</v>
      </c>
      <c r="BF185" t="s">
        <v>74</v>
      </c>
      <c r="BG185" s="4" t="s">
        <v>74</v>
      </c>
      <c r="BH185" s="4" t="s">
        <v>74</v>
      </c>
      <c r="BI185" t="s">
        <v>74</v>
      </c>
      <c r="BJ185" s="4" t="s">
        <v>74</v>
      </c>
      <c r="BK185" s="4" t="s">
        <v>74</v>
      </c>
    </row>
    <row r="186" spans="1:63" x14ac:dyDescent="0.3">
      <c r="A186" t="s">
        <v>586</v>
      </c>
      <c r="B186" t="s">
        <v>587</v>
      </c>
      <c r="C186" t="s">
        <v>62</v>
      </c>
      <c r="D186" s="1">
        <v>3933500</v>
      </c>
      <c r="E186">
        <v>733</v>
      </c>
      <c r="F186" s="3">
        <v>24.94</v>
      </c>
      <c r="G186" s="21" t="b">
        <v>1</v>
      </c>
      <c r="H186" s="21" t="s">
        <v>468</v>
      </c>
      <c r="I186" t="b">
        <v>0</v>
      </c>
      <c r="J186" t="b">
        <v>0</v>
      </c>
      <c r="K186" s="4">
        <v>1.8100000000000002E-2</v>
      </c>
      <c r="L186" s="4">
        <v>-0.23499999999999999</v>
      </c>
      <c r="M186" t="s">
        <v>74</v>
      </c>
      <c r="N186" t="s">
        <v>74</v>
      </c>
      <c r="O186" t="s">
        <v>74</v>
      </c>
      <c r="P186" t="s">
        <v>74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0</v>
      </c>
      <c r="W186" t="s">
        <v>115</v>
      </c>
      <c r="X186" s="5">
        <v>45098</v>
      </c>
      <c r="Y186" s="4">
        <v>9.4999999999999998E-3</v>
      </c>
      <c r="Z186" s="3">
        <v>0</v>
      </c>
      <c r="AA186" t="s">
        <v>74</v>
      </c>
      <c r="AB186" t="s">
        <v>74</v>
      </c>
      <c r="AC186" s="4">
        <v>0</v>
      </c>
      <c r="AD186" t="s">
        <v>74</v>
      </c>
      <c r="AE186" t="s">
        <v>74</v>
      </c>
      <c r="AF186" t="s">
        <v>74</v>
      </c>
      <c r="AG186" t="s">
        <v>74</v>
      </c>
      <c r="AH186" s="4">
        <v>0.16400000000000001</v>
      </c>
      <c r="AI186" s="4">
        <v>0.4854</v>
      </c>
      <c r="AJ186" s="4">
        <v>0.51639999999999997</v>
      </c>
      <c r="AK186" s="4">
        <v>0.49519999999999997</v>
      </c>
      <c r="AL186" t="s">
        <v>112</v>
      </c>
      <c r="AM186">
        <v>0</v>
      </c>
      <c r="AN186" s="4" t="s">
        <v>74</v>
      </c>
      <c r="AO186" s="4" t="s">
        <v>74</v>
      </c>
      <c r="AP186" s="4" t="s">
        <v>74</v>
      </c>
      <c r="AQ186" s="6">
        <v>0.4</v>
      </c>
      <c r="AR186" s="6">
        <v>0.2</v>
      </c>
      <c r="AS186">
        <v>1099</v>
      </c>
      <c r="AT186" s="3">
        <v>22.48</v>
      </c>
      <c r="AU186" s="3">
        <v>29.21</v>
      </c>
      <c r="AV186" s="3">
        <v>24.85</v>
      </c>
      <c r="AW186" s="3">
        <v>24.99</v>
      </c>
      <c r="AX186">
        <v>35.54</v>
      </c>
      <c r="AY186" t="s">
        <v>74</v>
      </c>
      <c r="AZ186" t="s">
        <v>69</v>
      </c>
      <c r="BA186" t="s">
        <v>74</v>
      </c>
      <c r="BB186" t="s">
        <v>74</v>
      </c>
      <c r="BC186" t="s">
        <v>74</v>
      </c>
      <c r="BD186" t="s">
        <v>74</v>
      </c>
      <c r="BE186" t="s">
        <v>74</v>
      </c>
      <c r="BF186" t="s">
        <v>74</v>
      </c>
      <c r="BG186" s="4" t="s">
        <v>74</v>
      </c>
      <c r="BH186" s="4" t="s">
        <v>74</v>
      </c>
      <c r="BI186" t="s">
        <v>74</v>
      </c>
      <c r="BJ186" s="4" t="s">
        <v>74</v>
      </c>
      <c r="BK186" s="4" t="s">
        <v>74</v>
      </c>
    </row>
    <row r="187" spans="1:63" x14ac:dyDescent="0.3">
      <c r="A187" t="s">
        <v>513</v>
      </c>
      <c r="B187" t="s">
        <v>514</v>
      </c>
      <c r="C187" t="s">
        <v>62</v>
      </c>
      <c r="D187" s="1">
        <v>2684400</v>
      </c>
      <c r="E187">
        <v>45170</v>
      </c>
      <c r="F187" s="3">
        <v>3.41</v>
      </c>
      <c r="G187" s="21" t="b">
        <v>1</v>
      </c>
      <c r="H187" s="21" t="s">
        <v>468</v>
      </c>
      <c r="I187" t="b">
        <v>0</v>
      </c>
      <c r="J187" t="b">
        <v>0</v>
      </c>
      <c r="K187" s="4">
        <v>3.3300000000000003E-2</v>
      </c>
      <c r="L187" s="4">
        <v>-0.27089999999999997</v>
      </c>
      <c r="M187" s="4">
        <v>-0.75139999999999996</v>
      </c>
      <c r="N187" s="4">
        <v>-0.75229999999999997</v>
      </c>
      <c r="O187" t="s">
        <v>74</v>
      </c>
      <c r="P187" t="s">
        <v>74</v>
      </c>
      <c r="Q187" s="3">
        <v>0</v>
      </c>
      <c r="R187" s="3">
        <v>0</v>
      </c>
      <c r="S187" s="3">
        <v>2.6773090000000002</v>
      </c>
      <c r="T187" s="3">
        <v>2.6773090000000002</v>
      </c>
      <c r="U187" s="3">
        <v>2.6773090000000002</v>
      </c>
      <c r="V187" s="3">
        <v>2.6773090000000002</v>
      </c>
      <c r="W187" t="s">
        <v>115</v>
      </c>
      <c r="X187" s="5">
        <v>44733</v>
      </c>
      <c r="Y187" s="4">
        <v>9.4999999999999998E-3</v>
      </c>
      <c r="Z187" s="3">
        <v>0</v>
      </c>
      <c r="AA187" s="5" t="s">
        <v>74</v>
      </c>
      <c r="AB187" s="3" t="s">
        <v>74</v>
      </c>
      <c r="AC187" s="4">
        <v>0</v>
      </c>
      <c r="AD187" t="s">
        <v>74</v>
      </c>
      <c r="AE187" s="4">
        <v>1.8100000000000002E-2</v>
      </c>
      <c r="AF187" t="s">
        <v>74</v>
      </c>
      <c r="AG187">
        <v>-5.31</v>
      </c>
      <c r="AH187" s="4">
        <v>2.3506</v>
      </c>
      <c r="AI187" s="4">
        <v>0.65890000000000004</v>
      </c>
      <c r="AJ187" s="4">
        <v>0.68069999999999997</v>
      </c>
      <c r="AK187" s="4">
        <v>0.66659999999999997</v>
      </c>
      <c r="AL187" t="s">
        <v>112</v>
      </c>
      <c r="AM187">
        <v>0</v>
      </c>
      <c r="AN187" s="4" t="s">
        <v>74</v>
      </c>
      <c r="AO187" s="4" t="s">
        <v>74</v>
      </c>
      <c r="AP187" s="4" t="s">
        <v>74</v>
      </c>
      <c r="AQ187" s="6">
        <v>0.4</v>
      </c>
      <c r="AR187" s="6">
        <v>0.2</v>
      </c>
      <c r="AS187">
        <v>1099</v>
      </c>
      <c r="AT187" s="3">
        <v>2.9</v>
      </c>
      <c r="AU187" s="3">
        <v>4.28</v>
      </c>
      <c r="AV187" s="3">
        <v>3.34</v>
      </c>
      <c r="AW187" s="3">
        <v>3.45</v>
      </c>
      <c r="AX187">
        <v>35.229999999999997</v>
      </c>
      <c r="AY187" t="s">
        <v>74</v>
      </c>
      <c r="AZ187" t="s">
        <v>69</v>
      </c>
      <c r="BA187" t="s">
        <v>74</v>
      </c>
      <c r="BB187" t="s">
        <v>74</v>
      </c>
      <c r="BC187" t="s">
        <v>74</v>
      </c>
      <c r="BD187" t="s">
        <v>74</v>
      </c>
      <c r="BE187" t="s">
        <v>74</v>
      </c>
      <c r="BF187" t="s">
        <v>74</v>
      </c>
      <c r="BG187" s="4" t="s">
        <v>74</v>
      </c>
      <c r="BH187" s="4" t="s">
        <v>74</v>
      </c>
      <c r="BI187" t="s">
        <v>74</v>
      </c>
      <c r="BJ187" s="4" t="s">
        <v>74</v>
      </c>
      <c r="BK187" s="4" t="s">
        <v>74</v>
      </c>
    </row>
    <row r="188" spans="1:63" x14ac:dyDescent="0.3">
      <c r="A188" t="s">
        <v>588</v>
      </c>
      <c r="B188" t="s">
        <v>589</v>
      </c>
      <c r="C188" t="s">
        <v>62</v>
      </c>
      <c r="D188" s="1">
        <v>2475900</v>
      </c>
      <c r="E188" s="2">
        <v>880</v>
      </c>
      <c r="F188" s="3">
        <v>16.170000000000002</v>
      </c>
      <c r="G188" s="21" t="b">
        <v>1</v>
      </c>
      <c r="H188" s="21" t="s">
        <v>468</v>
      </c>
      <c r="I188" t="b">
        <v>0</v>
      </c>
      <c r="J188" t="b">
        <v>0</v>
      </c>
      <c r="K188" s="4">
        <v>1.9099999999999999E-2</v>
      </c>
      <c r="L188" s="4">
        <v>-0.37219999999999998</v>
      </c>
      <c r="M188" t="s">
        <v>74</v>
      </c>
      <c r="N188" t="s">
        <v>74</v>
      </c>
      <c r="O188" t="s">
        <v>74</v>
      </c>
      <c r="P188" t="s">
        <v>74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t="s">
        <v>115</v>
      </c>
      <c r="X188" s="5">
        <v>45104</v>
      </c>
      <c r="Y188" s="4">
        <v>9.4999999999999998E-3</v>
      </c>
      <c r="Z188" s="3">
        <v>0</v>
      </c>
      <c r="AA188" t="s">
        <v>74</v>
      </c>
      <c r="AB188" t="s">
        <v>74</v>
      </c>
      <c r="AC188" s="4">
        <v>0</v>
      </c>
      <c r="AD188" t="s">
        <v>74</v>
      </c>
      <c r="AE188" t="s">
        <v>74</v>
      </c>
      <c r="AF188" t="s">
        <v>74</v>
      </c>
      <c r="AG188" t="s">
        <v>74</v>
      </c>
      <c r="AH188" s="4">
        <v>1.6484000000000001</v>
      </c>
      <c r="AI188" s="4">
        <v>1.0604</v>
      </c>
      <c r="AJ188" s="4">
        <v>1.0905</v>
      </c>
      <c r="AK188" s="4">
        <v>0.9738</v>
      </c>
      <c r="AL188" t="s">
        <v>112</v>
      </c>
      <c r="AM188">
        <v>0</v>
      </c>
      <c r="AN188" s="4" t="s">
        <v>74</v>
      </c>
      <c r="AO188" s="4" t="s">
        <v>74</v>
      </c>
      <c r="AP188" s="4" t="s">
        <v>74</v>
      </c>
      <c r="AQ188" s="6">
        <v>0.4</v>
      </c>
      <c r="AR188" s="6">
        <v>0.2</v>
      </c>
      <c r="AS188">
        <v>1099</v>
      </c>
      <c r="AT188" s="3">
        <v>12.08</v>
      </c>
      <c r="AU188" s="3">
        <v>25.45</v>
      </c>
      <c r="AV188" s="3">
        <v>16.170000000000002</v>
      </c>
      <c r="AW188" s="3">
        <v>16.170000000000002</v>
      </c>
      <c r="AX188">
        <v>37.200000000000003</v>
      </c>
      <c r="AY188" t="s">
        <v>74</v>
      </c>
      <c r="AZ188" t="s">
        <v>69</v>
      </c>
      <c r="BA188" t="s">
        <v>74</v>
      </c>
      <c r="BB188" t="s">
        <v>74</v>
      </c>
      <c r="BC188" t="s">
        <v>74</v>
      </c>
      <c r="BD188" t="s">
        <v>74</v>
      </c>
      <c r="BE188" t="s">
        <v>74</v>
      </c>
      <c r="BF188" t="s">
        <v>74</v>
      </c>
      <c r="BG188" t="s">
        <v>74</v>
      </c>
      <c r="BH188" t="s">
        <v>74</v>
      </c>
      <c r="BI188" t="s">
        <v>74</v>
      </c>
      <c r="BJ188" t="s">
        <v>74</v>
      </c>
      <c r="BK188" t="s">
        <v>74</v>
      </c>
    </row>
    <row r="189" spans="1:63" x14ac:dyDescent="0.3">
      <c r="A189" t="s">
        <v>111</v>
      </c>
      <c r="B189" t="s">
        <v>565</v>
      </c>
      <c r="C189" t="s">
        <v>62</v>
      </c>
      <c r="D189" s="1">
        <v>3118320000</v>
      </c>
      <c r="E189" s="2">
        <v>1893489</v>
      </c>
      <c r="F189" s="3">
        <v>232.89</v>
      </c>
      <c r="H189" s="21" t="s">
        <v>81</v>
      </c>
      <c r="I189" t="b">
        <v>0</v>
      </c>
      <c r="J189" t="b">
        <v>0</v>
      </c>
      <c r="K189" s="4">
        <v>-7.0000000000000001E-3</v>
      </c>
      <c r="L189" s="4">
        <v>0.1371</v>
      </c>
      <c r="M189" s="4">
        <v>4.3810000000000002</v>
      </c>
      <c r="N189" s="4">
        <v>4.4325000000000001</v>
      </c>
      <c r="O189">
        <v>-4.8500000000000001E-2</v>
      </c>
      <c r="P189" s="4">
        <v>0.53439999999999999</v>
      </c>
      <c r="Q189" s="3">
        <v>0</v>
      </c>
      <c r="R189" s="3">
        <v>0</v>
      </c>
      <c r="S189" s="3">
        <v>47.027954000000001</v>
      </c>
      <c r="T189" s="3">
        <v>47.027954000000001</v>
      </c>
      <c r="U189" s="3">
        <v>520.36509000000001</v>
      </c>
      <c r="V189" s="3">
        <v>520.36509000000001</v>
      </c>
      <c r="W189" t="s">
        <v>82</v>
      </c>
      <c r="X189" s="5">
        <v>43122</v>
      </c>
      <c r="Y189" s="4">
        <v>9.4999999999999998E-3</v>
      </c>
      <c r="Z189" s="3">
        <v>0</v>
      </c>
      <c r="AA189" s="5" t="s">
        <v>74</v>
      </c>
      <c r="AB189" s="3" t="s">
        <v>74</v>
      </c>
      <c r="AC189" s="4">
        <v>0</v>
      </c>
      <c r="AD189" t="s">
        <v>78</v>
      </c>
      <c r="AE189" s="4">
        <v>0.53380000000000005</v>
      </c>
      <c r="AF189">
        <v>0.03</v>
      </c>
      <c r="AG189">
        <v>3.77</v>
      </c>
      <c r="AH189" s="4">
        <v>10.3195</v>
      </c>
      <c r="AI189" s="4">
        <v>0.438</v>
      </c>
      <c r="AJ189" s="4">
        <v>0.57179999999999997</v>
      </c>
      <c r="AK189" s="4">
        <v>0.64339999999999997</v>
      </c>
      <c r="AL189" t="s">
        <v>112</v>
      </c>
      <c r="AM189" s="2">
        <v>10</v>
      </c>
      <c r="AN189" s="4">
        <v>1</v>
      </c>
      <c r="AO189" s="4">
        <v>1</v>
      </c>
      <c r="AP189" s="4">
        <v>1</v>
      </c>
      <c r="AQ189" s="6">
        <v>0.4</v>
      </c>
      <c r="AR189" s="6">
        <v>0.2</v>
      </c>
      <c r="AS189">
        <v>1099</v>
      </c>
      <c r="AT189" s="3">
        <v>180.97</v>
      </c>
      <c r="AU189" s="3">
        <v>255.5</v>
      </c>
      <c r="AV189" s="3">
        <v>228.17</v>
      </c>
      <c r="AW189" s="3">
        <v>238.52</v>
      </c>
      <c r="AX189">
        <v>63.44</v>
      </c>
      <c r="AY189" t="s">
        <v>65</v>
      </c>
      <c r="AZ189" t="s">
        <v>70</v>
      </c>
      <c r="BA189" t="s">
        <v>74</v>
      </c>
      <c r="BB189" t="s">
        <v>69</v>
      </c>
      <c r="BC189" t="s">
        <v>66</v>
      </c>
      <c r="BD189" t="s">
        <v>69</v>
      </c>
      <c r="BE189" t="s">
        <v>74</v>
      </c>
      <c r="BF189" t="s">
        <v>74</v>
      </c>
      <c r="BG189" s="4" t="s">
        <v>74</v>
      </c>
      <c r="BH189" s="4" t="s">
        <v>74</v>
      </c>
      <c r="BI189" t="s">
        <v>74</v>
      </c>
      <c r="BJ189" s="4" t="s">
        <v>74</v>
      </c>
      <c r="BK189" s="4" t="s">
        <v>74</v>
      </c>
    </row>
    <row r="190" spans="1:63" x14ac:dyDescent="0.3">
      <c r="A190" t="s">
        <v>141</v>
      </c>
      <c r="B190" t="s">
        <v>142</v>
      </c>
      <c r="C190" t="s">
        <v>62</v>
      </c>
      <c r="D190" s="1">
        <v>1641900000</v>
      </c>
      <c r="E190" s="2">
        <v>60948</v>
      </c>
      <c r="F190" s="3">
        <v>414.25</v>
      </c>
      <c r="H190" s="21" t="s">
        <v>81</v>
      </c>
      <c r="I190" t="b">
        <v>0</v>
      </c>
      <c r="J190" t="b">
        <v>0</v>
      </c>
      <c r="K190" s="4">
        <v>-4.2299999999999997E-2</v>
      </c>
      <c r="L190" s="4">
        <v>1.0699999999999999E-2</v>
      </c>
      <c r="M190" s="4">
        <v>-0.15720000000000001</v>
      </c>
      <c r="N190" s="4">
        <v>-0.1363</v>
      </c>
      <c r="O190" s="4">
        <v>0.90600000000000003</v>
      </c>
      <c r="P190" s="4" t="s">
        <v>74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t="s">
        <v>82</v>
      </c>
      <c r="X190" s="5">
        <v>43564</v>
      </c>
      <c r="Y190" s="4">
        <v>9.4999999999999998E-3</v>
      </c>
      <c r="Z190" s="3">
        <v>0</v>
      </c>
      <c r="AA190" s="5" t="s">
        <v>74</v>
      </c>
      <c r="AB190" s="3" t="s">
        <v>74</v>
      </c>
      <c r="AC190" s="4">
        <v>0</v>
      </c>
      <c r="AD190" t="s">
        <v>78</v>
      </c>
      <c r="AE190" s="4">
        <v>0.68540000000000001</v>
      </c>
      <c r="AF190">
        <v>0.17</v>
      </c>
      <c r="AG190">
        <v>3.96</v>
      </c>
      <c r="AH190" s="4">
        <v>2.7480000000000002</v>
      </c>
      <c r="AI190" s="4">
        <v>0.54759999999999998</v>
      </c>
      <c r="AJ190" s="4">
        <v>0.56640000000000001</v>
      </c>
      <c r="AK190" s="4">
        <v>0.60629999999999995</v>
      </c>
      <c r="AL190" t="s">
        <v>112</v>
      </c>
      <c r="AM190">
        <v>9</v>
      </c>
      <c r="AN190" s="4">
        <v>0.89900000000000002</v>
      </c>
      <c r="AO190" s="4">
        <v>0.89900000000000002</v>
      </c>
      <c r="AP190" s="4">
        <v>0.89900000000000002</v>
      </c>
      <c r="AQ190" s="6">
        <v>0.4</v>
      </c>
      <c r="AR190" s="6">
        <v>0.2</v>
      </c>
      <c r="AS190">
        <v>1099</v>
      </c>
      <c r="AT190" s="3">
        <v>354.09</v>
      </c>
      <c r="AU190" s="3">
        <v>461.15</v>
      </c>
      <c r="AV190" s="3">
        <v>408.87</v>
      </c>
      <c r="AW190" s="3">
        <v>420.68</v>
      </c>
      <c r="AX190">
        <v>49.33</v>
      </c>
      <c r="AY190" t="s">
        <v>66</v>
      </c>
      <c r="AZ190" t="s">
        <v>68</v>
      </c>
      <c r="BA190" t="s">
        <v>74</v>
      </c>
      <c r="BB190" t="s">
        <v>71</v>
      </c>
      <c r="BC190" t="s">
        <v>66</v>
      </c>
      <c r="BD190" t="s">
        <v>71</v>
      </c>
      <c r="BE190" t="s">
        <v>74</v>
      </c>
      <c r="BF190" t="s">
        <v>74</v>
      </c>
      <c r="BG190" s="4" t="s">
        <v>74</v>
      </c>
      <c r="BH190" s="4" t="s">
        <v>74</v>
      </c>
      <c r="BI190" t="s">
        <v>74</v>
      </c>
      <c r="BJ190" s="4" t="s">
        <v>74</v>
      </c>
      <c r="BK190" s="4" t="s">
        <v>74</v>
      </c>
    </row>
    <row r="191" spans="1:63" x14ac:dyDescent="0.3">
      <c r="A191" t="s">
        <v>184</v>
      </c>
      <c r="B191" t="s">
        <v>185</v>
      </c>
      <c r="C191" t="s">
        <v>62</v>
      </c>
      <c r="D191" s="1">
        <v>919543000</v>
      </c>
      <c r="E191" s="2">
        <v>179278</v>
      </c>
      <c r="F191" s="3">
        <v>105.22</v>
      </c>
      <c r="H191" s="21" t="s">
        <v>81</v>
      </c>
      <c r="I191" t="b">
        <v>0</v>
      </c>
      <c r="J191" t="b">
        <v>0</v>
      </c>
      <c r="K191" s="4">
        <v>2.0999999999999999E-3</v>
      </c>
      <c r="L191" s="4">
        <v>0.18540000000000001</v>
      </c>
      <c r="M191" s="4">
        <v>3.9422000000000001</v>
      </c>
      <c r="N191" s="4">
        <v>3.9655</v>
      </c>
      <c r="O191" s="4" t="s">
        <v>74</v>
      </c>
      <c r="P191" s="4" t="s">
        <v>74</v>
      </c>
      <c r="Q191" s="3">
        <v>0</v>
      </c>
      <c r="R191" s="3">
        <v>0</v>
      </c>
      <c r="S191" s="3">
        <v>0</v>
      </c>
      <c r="T191" s="3">
        <v>0</v>
      </c>
      <c r="U191" s="3">
        <v>536.79843500000004</v>
      </c>
      <c r="V191" s="3">
        <v>536.79843500000004</v>
      </c>
      <c r="W191" t="s">
        <v>82</v>
      </c>
      <c r="X191" s="5">
        <v>44425</v>
      </c>
      <c r="Y191" s="4">
        <v>9.4999999999999998E-3</v>
      </c>
      <c r="Z191" s="3">
        <v>0</v>
      </c>
      <c r="AA191" s="5" t="s">
        <v>74</v>
      </c>
      <c r="AB191" s="3" t="s">
        <v>74</v>
      </c>
      <c r="AC191" s="4">
        <v>0</v>
      </c>
      <c r="AD191" t="s">
        <v>74</v>
      </c>
      <c r="AE191" s="4">
        <v>0.21249999999999999</v>
      </c>
      <c r="AF191" t="s">
        <v>74</v>
      </c>
      <c r="AG191">
        <v>4.41</v>
      </c>
      <c r="AH191" s="4">
        <v>1.8951</v>
      </c>
      <c r="AI191" s="4">
        <v>0.49099999999999999</v>
      </c>
      <c r="AJ191" s="4">
        <v>0.58720000000000006</v>
      </c>
      <c r="AK191" s="4">
        <v>0.62960000000000005</v>
      </c>
      <c r="AL191" t="s">
        <v>112</v>
      </c>
      <c r="AM191">
        <v>0</v>
      </c>
      <c r="AN191" s="4" t="s">
        <v>74</v>
      </c>
      <c r="AO191" s="4" t="s">
        <v>74</v>
      </c>
      <c r="AP191" s="4" t="s">
        <v>74</v>
      </c>
      <c r="AQ191" s="6">
        <v>0.4</v>
      </c>
      <c r="AR191" s="6">
        <v>0.2</v>
      </c>
      <c r="AS191">
        <v>1099</v>
      </c>
      <c r="AT191" s="3">
        <v>78.849999999999994</v>
      </c>
      <c r="AU191" s="3">
        <v>114.64</v>
      </c>
      <c r="AV191">
        <v>103.27</v>
      </c>
      <c r="AW191">
        <v>107.56</v>
      </c>
      <c r="AX191">
        <v>66.44</v>
      </c>
      <c r="AY191" t="s">
        <v>68</v>
      </c>
      <c r="AZ191" t="s">
        <v>65</v>
      </c>
      <c r="BA191" t="s">
        <v>74</v>
      </c>
      <c r="BB191" t="s">
        <v>69</v>
      </c>
      <c r="BC191" t="s">
        <v>68</v>
      </c>
      <c r="BD191" t="s">
        <v>66</v>
      </c>
      <c r="BE191" t="s">
        <v>74</v>
      </c>
      <c r="BF191" t="s">
        <v>74</v>
      </c>
      <c r="BG191" t="s">
        <v>74</v>
      </c>
      <c r="BH191" t="s">
        <v>74</v>
      </c>
      <c r="BI191" t="s">
        <v>74</v>
      </c>
      <c r="BJ191" t="s">
        <v>74</v>
      </c>
      <c r="BK191" t="s">
        <v>74</v>
      </c>
    </row>
    <row r="192" spans="1:63" x14ac:dyDescent="0.3">
      <c r="A192" t="s">
        <v>230</v>
      </c>
      <c r="B192" t="s">
        <v>231</v>
      </c>
      <c r="C192" t="s">
        <v>62</v>
      </c>
      <c r="D192" s="1">
        <v>244564000</v>
      </c>
      <c r="E192" s="2">
        <v>998648</v>
      </c>
      <c r="F192" s="3">
        <v>24.3</v>
      </c>
      <c r="H192" s="21" t="s">
        <v>81</v>
      </c>
      <c r="I192" t="b">
        <v>1</v>
      </c>
      <c r="J192" t="b">
        <v>0</v>
      </c>
      <c r="K192" s="4">
        <v>2.4500000000000001E-2</v>
      </c>
      <c r="L192" s="4">
        <v>0.55269999999999997</v>
      </c>
      <c r="M192" s="4">
        <v>-4.6699999999999998E-2</v>
      </c>
      <c r="N192" s="4">
        <v>-5.2299999999999999E-2</v>
      </c>
      <c r="O192" s="4">
        <v>-6.4999999999999997E-3</v>
      </c>
      <c r="P192" s="4" t="s">
        <v>74</v>
      </c>
      <c r="Q192" s="3">
        <v>0</v>
      </c>
      <c r="R192" s="3">
        <v>0</v>
      </c>
      <c r="S192" s="3">
        <v>113.339173</v>
      </c>
      <c r="T192" s="3">
        <v>113.339173</v>
      </c>
      <c r="U192" s="3">
        <v>113.339173</v>
      </c>
      <c r="V192" s="3">
        <v>113.339173</v>
      </c>
      <c r="W192" t="s">
        <v>82</v>
      </c>
      <c r="X192" s="5">
        <v>43557</v>
      </c>
      <c r="Y192" s="4">
        <v>9.4999999999999998E-3</v>
      </c>
      <c r="Z192" s="3">
        <v>0</v>
      </c>
      <c r="AA192" s="5" t="s">
        <v>74</v>
      </c>
      <c r="AB192" s="3" t="s">
        <v>74</v>
      </c>
      <c r="AC192" s="4">
        <v>0</v>
      </c>
      <c r="AD192" t="s">
        <v>78</v>
      </c>
      <c r="AE192" s="4">
        <v>6.2899999999999998E-2</v>
      </c>
      <c r="AF192">
        <v>0.08</v>
      </c>
      <c r="AG192">
        <v>3.45</v>
      </c>
      <c r="AH192" s="4">
        <v>6.2652999999999999</v>
      </c>
      <c r="AI192" s="4">
        <v>0.69279999999999997</v>
      </c>
      <c r="AJ192" s="4">
        <v>0.73050000000000004</v>
      </c>
      <c r="AK192" s="4">
        <v>0.67500000000000004</v>
      </c>
      <c r="AL192" t="s">
        <v>112</v>
      </c>
      <c r="AM192">
        <v>9</v>
      </c>
      <c r="AN192" s="4">
        <v>0.90200000000000002</v>
      </c>
      <c r="AO192" s="4">
        <v>0.90200000000000002</v>
      </c>
      <c r="AP192" s="4">
        <v>0.90200000000000002</v>
      </c>
      <c r="AQ192" s="6">
        <v>0.4</v>
      </c>
      <c r="AR192" s="6">
        <v>0.2</v>
      </c>
      <c r="AS192">
        <v>1099</v>
      </c>
      <c r="AT192" s="3">
        <v>16.420000000000002</v>
      </c>
      <c r="AU192" s="3">
        <v>26.89</v>
      </c>
      <c r="AV192" s="3">
        <v>24.04</v>
      </c>
      <c r="AW192" s="3">
        <v>24.62</v>
      </c>
      <c r="AX192">
        <v>70.8</v>
      </c>
      <c r="AY192" t="s">
        <v>70</v>
      </c>
      <c r="AZ192" t="s">
        <v>68</v>
      </c>
      <c r="BA192" t="s">
        <v>74</v>
      </c>
      <c r="BB192" t="s">
        <v>67</v>
      </c>
      <c r="BC192" t="s">
        <v>70</v>
      </c>
      <c r="BD192" t="s">
        <v>71</v>
      </c>
      <c r="BE192" t="s">
        <v>74</v>
      </c>
      <c r="BF192" t="s">
        <v>74</v>
      </c>
      <c r="BG192" s="4" t="s">
        <v>74</v>
      </c>
      <c r="BH192" s="4" t="s">
        <v>74</v>
      </c>
      <c r="BI192" t="s">
        <v>74</v>
      </c>
      <c r="BJ192" s="4" t="s">
        <v>74</v>
      </c>
      <c r="BK192" s="4" t="s">
        <v>74</v>
      </c>
    </row>
    <row r="193" spans="1:63" x14ac:dyDescent="0.3">
      <c r="A193" t="s">
        <v>252</v>
      </c>
      <c r="B193" t="s">
        <v>253</v>
      </c>
      <c r="C193" t="s">
        <v>62</v>
      </c>
      <c r="D193" s="1">
        <v>203671000</v>
      </c>
      <c r="E193" s="2">
        <v>1123628</v>
      </c>
      <c r="F193" s="3">
        <v>33.39</v>
      </c>
      <c r="H193" s="21" t="s">
        <v>81</v>
      </c>
      <c r="I193" t="b">
        <v>0</v>
      </c>
      <c r="J193" t="b">
        <v>0</v>
      </c>
      <c r="K193" s="4">
        <v>-6.4699999999999994E-2</v>
      </c>
      <c r="L193" s="4">
        <v>-2.5100000000000001E-2</v>
      </c>
      <c r="M193" s="4">
        <v>-0.21360000000000001</v>
      </c>
      <c r="N193" s="4">
        <v>-0.2233</v>
      </c>
      <c r="O193">
        <v>-0.4864</v>
      </c>
      <c r="P193" t="s">
        <v>74</v>
      </c>
      <c r="Q193" s="3">
        <v>0</v>
      </c>
      <c r="R193" s="3">
        <v>0</v>
      </c>
      <c r="S193" s="3">
        <v>80.081468000000001</v>
      </c>
      <c r="T193" s="3">
        <v>80.081468000000001</v>
      </c>
      <c r="U193" s="3">
        <v>166.97795099999999</v>
      </c>
      <c r="V193" s="3">
        <v>166.97795099999999</v>
      </c>
      <c r="W193" t="s">
        <v>82</v>
      </c>
      <c r="X193" s="5">
        <v>44167</v>
      </c>
      <c r="Y193" s="4">
        <v>9.4999999999999998E-3</v>
      </c>
      <c r="Z193" s="3">
        <v>0</v>
      </c>
      <c r="AA193" s="5" t="s">
        <v>74</v>
      </c>
      <c r="AB193" s="3" t="s">
        <v>74</v>
      </c>
      <c r="AC193" s="4">
        <v>0</v>
      </c>
      <c r="AD193" t="s">
        <v>74</v>
      </c>
      <c r="AE193" s="4">
        <v>0.1176</v>
      </c>
      <c r="AF193">
        <v>0.06</v>
      </c>
      <c r="AG193">
        <v>2.4700000000000002</v>
      </c>
      <c r="AH193" s="4">
        <v>2.9952999999999999</v>
      </c>
      <c r="AI193" s="4">
        <v>1.0386</v>
      </c>
      <c r="AJ193" s="4">
        <v>0.95779999999999998</v>
      </c>
      <c r="AK193" s="4">
        <v>0.87280000000000002</v>
      </c>
      <c r="AL193" t="s">
        <v>112</v>
      </c>
      <c r="AM193">
        <v>0</v>
      </c>
      <c r="AN193" s="4">
        <v>0</v>
      </c>
      <c r="AO193" s="4">
        <v>0</v>
      </c>
      <c r="AP193" s="4">
        <v>0</v>
      </c>
      <c r="AQ193" s="6">
        <v>0.4</v>
      </c>
      <c r="AR193" s="6">
        <v>0.2</v>
      </c>
      <c r="AS193">
        <v>1099</v>
      </c>
      <c r="AT193" s="3">
        <v>27.69</v>
      </c>
      <c r="AU193" s="3">
        <v>38.46</v>
      </c>
      <c r="AV193" s="3">
        <v>32.56</v>
      </c>
      <c r="AW193" s="3">
        <v>34.1</v>
      </c>
      <c r="AX193">
        <v>53.23</v>
      </c>
      <c r="AY193" t="s">
        <v>70</v>
      </c>
      <c r="AZ193" t="s">
        <v>70</v>
      </c>
      <c r="BA193" t="s">
        <v>74</v>
      </c>
      <c r="BB193" t="s">
        <v>69</v>
      </c>
      <c r="BC193" t="s">
        <v>67</v>
      </c>
      <c r="BD193" t="s">
        <v>71</v>
      </c>
      <c r="BE193" t="s">
        <v>74</v>
      </c>
      <c r="BF193" t="s">
        <v>74</v>
      </c>
      <c r="BG193" t="s">
        <v>74</v>
      </c>
      <c r="BH193" t="s">
        <v>74</v>
      </c>
      <c r="BI193" t="s">
        <v>74</v>
      </c>
      <c r="BJ193" t="s">
        <v>74</v>
      </c>
      <c r="BK193" t="s">
        <v>74</v>
      </c>
    </row>
    <row r="194" spans="1:63" x14ac:dyDescent="0.3">
      <c r="A194" t="s">
        <v>515</v>
      </c>
      <c r="B194" t="s">
        <v>516</v>
      </c>
      <c r="C194" t="s">
        <v>62</v>
      </c>
      <c r="D194" s="1">
        <v>6959100</v>
      </c>
      <c r="E194" s="2">
        <v>6313</v>
      </c>
      <c r="F194" s="3">
        <v>42.56</v>
      </c>
      <c r="H194" s="21" t="s">
        <v>81</v>
      </c>
      <c r="I194" t="b">
        <v>0</v>
      </c>
      <c r="J194" t="b">
        <v>0</v>
      </c>
      <c r="K194" s="4">
        <v>-3.78E-2</v>
      </c>
      <c r="L194" s="4">
        <v>0.30480000000000002</v>
      </c>
      <c r="M194" s="4">
        <v>1.1115999999999999</v>
      </c>
      <c r="N194" s="4">
        <v>1.1201000000000001</v>
      </c>
      <c r="O194" t="s">
        <v>74</v>
      </c>
      <c r="P194" t="s">
        <v>74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t="s">
        <v>82</v>
      </c>
      <c r="X194" s="5">
        <v>44733</v>
      </c>
      <c r="Y194" s="4">
        <v>9.4999999999999998E-3</v>
      </c>
      <c r="Z194" s="3">
        <v>0</v>
      </c>
      <c r="AA194" s="5" t="s">
        <v>74</v>
      </c>
      <c r="AB194" s="3" t="s">
        <v>74</v>
      </c>
      <c r="AC194" s="4">
        <v>0</v>
      </c>
      <c r="AD194" t="s">
        <v>74</v>
      </c>
      <c r="AE194" s="4">
        <v>6.8699999999999997E-2</v>
      </c>
      <c r="AF194" t="s">
        <v>74</v>
      </c>
      <c r="AG194">
        <v>5.35</v>
      </c>
      <c r="AH194" s="4">
        <v>2.6442999999999999</v>
      </c>
      <c r="AI194" s="4">
        <v>0.61329999999999996</v>
      </c>
      <c r="AJ194" s="4">
        <v>0.65349999999999997</v>
      </c>
      <c r="AK194" s="4">
        <v>0.65749999999999997</v>
      </c>
      <c r="AL194" t="s">
        <v>112</v>
      </c>
      <c r="AM194">
        <v>0</v>
      </c>
      <c r="AN194" s="4" t="s">
        <v>74</v>
      </c>
      <c r="AO194" s="4" t="s">
        <v>74</v>
      </c>
      <c r="AP194" s="4" t="s">
        <v>74</v>
      </c>
      <c r="AQ194" s="6">
        <v>0.4</v>
      </c>
      <c r="AR194" s="6">
        <v>0.2</v>
      </c>
      <c r="AS194">
        <v>1099</v>
      </c>
      <c r="AT194" s="3">
        <v>35.07</v>
      </c>
      <c r="AU194" s="3">
        <v>48.15</v>
      </c>
      <c r="AV194" s="3">
        <v>42.42</v>
      </c>
      <c r="AW194" s="3">
        <v>42.83</v>
      </c>
      <c r="AX194">
        <v>60.87</v>
      </c>
      <c r="AY194" t="s">
        <v>74</v>
      </c>
      <c r="AZ194" t="s">
        <v>74</v>
      </c>
      <c r="BA194" t="s">
        <v>74</v>
      </c>
      <c r="BB194" t="s">
        <v>74</v>
      </c>
      <c r="BC194" t="s">
        <v>74</v>
      </c>
      <c r="BD194" t="s">
        <v>74</v>
      </c>
      <c r="BE194" t="s">
        <v>74</v>
      </c>
      <c r="BF194" t="s">
        <v>74</v>
      </c>
      <c r="BG194" s="4" t="s">
        <v>74</v>
      </c>
      <c r="BH194" s="4" t="s">
        <v>74</v>
      </c>
      <c r="BI194" t="s">
        <v>74</v>
      </c>
      <c r="BJ194" s="4" t="s">
        <v>74</v>
      </c>
      <c r="BK194" s="4" t="s">
        <v>74</v>
      </c>
    </row>
    <row r="195" spans="1:63" x14ac:dyDescent="0.3">
      <c r="A195" t="s">
        <v>590</v>
      </c>
      <c r="B195" t="s">
        <v>591</v>
      </c>
      <c r="C195" t="s">
        <v>62</v>
      </c>
      <c r="D195" s="1">
        <v>3939400</v>
      </c>
      <c r="E195" s="2">
        <v>766</v>
      </c>
      <c r="F195" s="3">
        <v>23.53</v>
      </c>
      <c r="H195" s="21" t="s">
        <v>81</v>
      </c>
      <c r="I195" t="b">
        <v>0</v>
      </c>
      <c r="J195" t="b">
        <v>0</v>
      </c>
      <c r="K195" s="4">
        <v>-2.2200000000000001E-2</v>
      </c>
      <c r="L195" s="4">
        <v>0.4345</v>
      </c>
      <c r="M195" t="s">
        <v>74</v>
      </c>
      <c r="N195" t="s">
        <v>74</v>
      </c>
      <c r="O195" t="s">
        <v>74</v>
      </c>
      <c r="P195" t="s">
        <v>74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t="s">
        <v>82</v>
      </c>
      <c r="X195" s="5">
        <v>45104</v>
      </c>
      <c r="Y195" s="4">
        <v>9.4999999999999998E-3</v>
      </c>
      <c r="Z195" s="3">
        <v>0</v>
      </c>
      <c r="AA195" t="s">
        <v>74</v>
      </c>
      <c r="AB195" t="s">
        <v>74</v>
      </c>
      <c r="AC195" s="4">
        <v>0</v>
      </c>
      <c r="AD195" t="s">
        <v>74</v>
      </c>
      <c r="AE195" t="s">
        <v>74</v>
      </c>
      <c r="AF195" t="s">
        <v>74</v>
      </c>
      <c r="AG195" t="s">
        <v>74</v>
      </c>
      <c r="AH195" s="4">
        <v>1.4670000000000001</v>
      </c>
      <c r="AI195" s="4">
        <v>0.96709999999999996</v>
      </c>
      <c r="AJ195" s="4">
        <v>1.0290999999999999</v>
      </c>
      <c r="AK195" s="4">
        <v>0.94440000000000002</v>
      </c>
      <c r="AL195" t="s">
        <v>112</v>
      </c>
      <c r="AM195">
        <v>0</v>
      </c>
      <c r="AN195" s="4" t="s">
        <v>74</v>
      </c>
      <c r="AO195" s="4" t="s">
        <v>74</v>
      </c>
      <c r="AP195" s="4" t="s">
        <v>74</v>
      </c>
      <c r="AQ195" s="6">
        <v>0.4</v>
      </c>
      <c r="AR195" s="6">
        <v>0.2</v>
      </c>
      <c r="AS195">
        <v>1099</v>
      </c>
      <c r="AT195" s="3">
        <v>15.72</v>
      </c>
      <c r="AU195" s="3">
        <v>27.6</v>
      </c>
      <c r="AV195" s="3">
        <v>23.53</v>
      </c>
      <c r="AW195" s="3">
        <v>23.53</v>
      </c>
      <c r="AX195">
        <v>58.14</v>
      </c>
      <c r="AY195" t="s">
        <v>74</v>
      </c>
      <c r="AZ195" t="s">
        <v>69</v>
      </c>
      <c r="BA195" t="s">
        <v>74</v>
      </c>
      <c r="BB195" t="s">
        <v>74</v>
      </c>
      <c r="BC195" t="s">
        <v>74</v>
      </c>
      <c r="BD195" t="s">
        <v>74</v>
      </c>
      <c r="BE195" t="s">
        <v>74</v>
      </c>
      <c r="BF195" t="s">
        <v>74</v>
      </c>
      <c r="BG195" t="s">
        <v>74</v>
      </c>
      <c r="BH195" t="s">
        <v>74</v>
      </c>
      <c r="BI195" t="s">
        <v>74</v>
      </c>
      <c r="BJ195" t="s">
        <v>74</v>
      </c>
      <c r="BK195" t="s">
        <v>74</v>
      </c>
    </row>
    <row r="196" spans="1:63" x14ac:dyDescent="0.3">
      <c r="A196" t="s">
        <v>581</v>
      </c>
      <c r="B196" t="s">
        <v>582</v>
      </c>
      <c r="C196" t="s">
        <v>62</v>
      </c>
      <c r="D196" s="1">
        <v>2802300</v>
      </c>
      <c r="E196">
        <v>1061</v>
      </c>
      <c r="F196" s="3">
        <v>17.91</v>
      </c>
      <c r="G196" s="21" t="b">
        <v>1</v>
      </c>
      <c r="H196" s="21" t="s">
        <v>472</v>
      </c>
      <c r="I196" t="b">
        <v>0</v>
      </c>
      <c r="J196" t="b">
        <v>0</v>
      </c>
      <c r="K196" s="4">
        <v>-1.2500000000000001E-2</v>
      </c>
      <c r="L196" s="4">
        <v>-3.2000000000000001E-2</v>
      </c>
      <c r="M196" s="4" t="s">
        <v>74</v>
      </c>
      <c r="N196" s="4" t="s">
        <v>74</v>
      </c>
      <c r="O196" s="4" t="s">
        <v>74</v>
      </c>
      <c r="P196" s="4" t="s">
        <v>74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t="s">
        <v>115</v>
      </c>
      <c r="X196" s="5">
        <v>44979</v>
      </c>
      <c r="Y196" s="4">
        <v>9.4999999999999998E-3</v>
      </c>
      <c r="Z196" s="3">
        <v>0</v>
      </c>
      <c r="AA196" s="5">
        <v>42724</v>
      </c>
      <c r="AB196" s="3">
        <v>3.14</v>
      </c>
      <c r="AC196" s="4">
        <v>0</v>
      </c>
      <c r="AD196" t="s">
        <v>78</v>
      </c>
      <c r="AE196" s="4" t="s">
        <v>74</v>
      </c>
      <c r="AF196" t="s">
        <v>74</v>
      </c>
      <c r="AG196">
        <v>0</v>
      </c>
      <c r="AH196" s="4">
        <v>0.92900000000000005</v>
      </c>
      <c r="AI196" s="4">
        <v>0.46050000000000002</v>
      </c>
      <c r="AJ196" s="4">
        <v>0.38129999999999997</v>
      </c>
      <c r="AK196" s="4">
        <v>0.37059999999999998</v>
      </c>
      <c r="AL196" t="s">
        <v>112</v>
      </c>
      <c r="AM196">
        <v>28</v>
      </c>
      <c r="AN196" s="4">
        <v>0.74809999999999999</v>
      </c>
      <c r="AO196" s="4">
        <v>0.88919999999999999</v>
      </c>
      <c r="AP196" s="4">
        <v>1</v>
      </c>
      <c r="AQ196" s="6">
        <v>0.4</v>
      </c>
      <c r="AR196" s="6">
        <v>0.2</v>
      </c>
      <c r="AS196" t="s">
        <v>102</v>
      </c>
      <c r="AT196" s="3">
        <v>17.190000000000001</v>
      </c>
      <c r="AU196" s="3">
        <v>20.190000000000001</v>
      </c>
      <c r="AV196" s="3">
        <v>17.88</v>
      </c>
      <c r="AW196" s="3">
        <v>17.93</v>
      </c>
      <c r="AX196">
        <v>40.630000000000003</v>
      </c>
      <c r="AY196" t="s">
        <v>74</v>
      </c>
      <c r="AZ196" t="s">
        <v>68</v>
      </c>
      <c r="BA196" t="s">
        <v>74</v>
      </c>
      <c r="BB196" t="s">
        <v>74</v>
      </c>
      <c r="BC196" t="s">
        <v>74</v>
      </c>
      <c r="BD196" t="s">
        <v>74</v>
      </c>
      <c r="BE196" t="s">
        <v>74</v>
      </c>
      <c r="BF196" t="s">
        <v>74</v>
      </c>
      <c r="BG196" s="4" t="s">
        <v>74</v>
      </c>
      <c r="BH196" s="4" t="s">
        <v>74</v>
      </c>
      <c r="BI196" t="s">
        <v>74</v>
      </c>
      <c r="BJ196" s="4" t="s">
        <v>74</v>
      </c>
      <c r="BK196" s="4" t="s">
        <v>74</v>
      </c>
    </row>
    <row r="197" spans="1:63" x14ac:dyDescent="0.3">
      <c r="A197" t="s">
        <v>189</v>
      </c>
      <c r="B197" t="s">
        <v>190</v>
      </c>
      <c r="C197" t="s">
        <v>62</v>
      </c>
      <c r="D197" s="1">
        <v>234219000</v>
      </c>
      <c r="E197" s="2">
        <v>35544</v>
      </c>
      <c r="F197" s="3">
        <v>46.05</v>
      </c>
      <c r="H197" s="21" t="s">
        <v>88</v>
      </c>
      <c r="I197" t="b">
        <v>1</v>
      </c>
      <c r="J197" t="b">
        <v>0</v>
      </c>
      <c r="K197" s="4">
        <v>-1.6000000000000001E-3</v>
      </c>
      <c r="L197" s="4">
        <v>9.5600000000000004E-2</v>
      </c>
      <c r="M197" s="4">
        <v>2.4009999999999998</v>
      </c>
      <c r="N197" s="4">
        <v>2.3725999999999998</v>
      </c>
      <c r="O197" s="4">
        <v>8.6699999999999999E-2</v>
      </c>
      <c r="P197" s="4">
        <v>0.49719999999999998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t="s">
        <v>82</v>
      </c>
      <c r="X197" s="5">
        <v>43313</v>
      </c>
      <c r="Y197" s="4">
        <v>9.4999999999999998E-3</v>
      </c>
      <c r="Z197" s="3">
        <v>0</v>
      </c>
      <c r="AA197" s="5" t="s">
        <v>74</v>
      </c>
      <c r="AB197" s="3" t="s">
        <v>74</v>
      </c>
      <c r="AC197" s="4">
        <v>0</v>
      </c>
      <c r="AD197" t="s">
        <v>78</v>
      </c>
      <c r="AE197" s="4">
        <v>8.9099999999999999E-2</v>
      </c>
      <c r="AF197">
        <v>0.03</v>
      </c>
      <c r="AG197">
        <v>2.54</v>
      </c>
      <c r="AH197" s="4">
        <v>7.1867000000000001</v>
      </c>
      <c r="AI197" s="4">
        <v>0.30499999999999999</v>
      </c>
      <c r="AJ197" s="4">
        <v>0.39700000000000002</v>
      </c>
      <c r="AK197" s="4">
        <v>0.43280000000000002</v>
      </c>
      <c r="AL197" t="s">
        <v>112</v>
      </c>
      <c r="AM197">
        <v>10</v>
      </c>
      <c r="AN197" s="4">
        <v>1</v>
      </c>
      <c r="AO197" s="4">
        <v>1</v>
      </c>
      <c r="AP197" s="4">
        <v>1</v>
      </c>
      <c r="AQ197" s="6">
        <v>0.4</v>
      </c>
      <c r="AR197" s="6">
        <v>0.2</v>
      </c>
      <c r="AS197">
        <v>1099</v>
      </c>
      <c r="AT197" s="3">
        <v>38.799999999999997</v>
      </c>
      <c r="AU197" s="3">
        <v>48.99</v>
      </c>
      <c r="AV197" s="3">
        <v>45.46</v>
      </c>
      <c r="AW197" s="3">
        <v>46.67</v>
      </c>
      <c r="AX197">
        <v>63.82</v>
      </c>
      <c r="AY197" t="s">
        <v>66</v>
      </c>
      <c r="AZ197" t="s">
        <v>68</v>
      </c>
      <c r="BA197" t="s">
        <v>74</v>
      </c>
      <c r="BB197" t="s">
        <v>71</v>
      </c>
      <c r="BC197" t="s">
        <v>67</v>
      </c>
      <c r="BD197" t="s">
        <v>69</v>
      </c>
      <c r="BE197" t="s">
        <v>74</v>
      </c>
      <c r="BF197" t="s">
        <v>74</v>
      </c>
      <c r="BG197" s="4" t="s">
        <v>74</v>
      </c>
      <c r="BH197" s="4" t="s">
        <v>74</v>
      </c>
      <c r="BI197" t="s">
        <v>74</v>
      </c>
      <c r="BJ197" s="4" t="s">
        <v>74</v>
      </c>
      <c r="BK197" s="4" t="s">
        <v>74</v>
      </c>
    </row>
    <row r="198" spans="1:63" x14ac:dyDescent="0.3">
      <c r="A198" t="s">
        <v>509</v>
      </c>
      <c r="B198" t="s">
        <v>510</v>
      </c>
      <c r="C198" t="s">
        <v>62</v>
      </c>
      <c r="D198" s="1">
        <v>75331700</v>
      </c>
      <c r="E198" s="2">
        <v>153423</v>
      </c>
      <c r="F198" s="3">
        <v>92.18</v>
      </c>
      <c r="H198" s="21" t="s">
        <v>88</v>
      </c>
      <c r="I198" t="b">
        <v>0</v>
      </c>
      <c r="J198" t="b">
        <v>0</v>
      </c>
      <c r="K198" s="4">
        <v>-2.58E-2</v>
      </c>
      <c r="L198" s="4">
        <v>0.23669999999999999</v>
      </c>
      <c r="M198" s="4">
        <v>1.2137</v>
      </c>
      <c r="N198" s="4">
        <v>1.2169000000000001</v>
      </c>
      <c r="O198" t="s">
        <v>74</v>
      </c>
      <c r="P198" t="s">
        <v>74</v>
      </c>
      <c r="Q198" s="3">
        <v>1.090338</v>
      </c>
      <c r="R198" s="3">
        <v>-16.726337000000001</v>
      </c>
      <c r="S198" s="3">
        <v>-41.435934000000003</v>
      </c>
      <c r="T198" s="3">
        <v>-39.388050999999997</v>
      </c>
      <c r="U198" s="3">
        <v>33.741134000000002</v>
      </c>
      <c r="V198" s="3">
        <v>33.741134000000002</v>
      </c>
      <c r="W198" t="s">
        <v>82</v>
      </c>
      <c r="X198" s="5">
        <v>44683</v>
      </c>
      <c r="Y198" s="4">
        <v>1.15E-2</v>
      </c>
      <c r="Z198" s="3">
        <v>0</v>
      </c>
      <c r="AA198" s="5" t="s">
        <v>74</v>
      </c>
      <c r="AB198" s="3" t="s">
        <v>74</v>
      </c>
      <c r="AC198" s="4">
        <v>0</v>
      </c>
      <c r="AD198" t="s">
        <v>78</v>
      </c>
      <c r="AE198" s="4">
        <v>0.128</v>
      </c>
      <c r="AF198" t="s">
        <v>74</v>
      </c>
      <c r="AG198">
        <v>5.56</v>
      </c>
      <c r="AH198" s="4">
        <v>0.27789999999999998</v>
      </c>
      <c r="AI198" s="4">
        <v>0.73480000000000001</v>
      </c>
      <c r="AJ198" s="4">
        <v>0.82750000000000001</v>
      </c>
      <c r="AK198" s="4">
        <v>0.73870000000000002</v>
      </c>
      <c r="AL198" t="s">
        <v>475</v>
      </c>
      <c r="AM198">
        <v>2</v>
      </c>
      <c r="AN198" s="4">
        <v>1</v>
      </c>
      <c r="AO198" s="4">
        <v>1</v>
      </c>
      <c r="AP198" s="4">
        <v>1</v>
      </c>
      <c r="AQ198" s="6">
        <v>0.4</v>
      </c>
      <c r="AR198" s="6">
        <v>0.2</v>
      </c>
      <c r="AS198">
        <v>1099</v>
      </c>
      <c r="AT198" s="3">
        <v>72.83</v>
      </c>
      <c r="AU198" s="3">
        <v>101.74</v>
      </c>
      <c r="AV198">
        <v>89.73</v>
      </c>
      <c r="AW198">
        <v>96.63</v>
      </c>
      <c r="AX198">
        <v>61.43</v>
      </c>
      <c r="AY198" t="s">
        <v>65</v>
      </c>
      <c r="AZ198" t="s">
        <v>69</v>
      </c>
      <c r="BA198" t="s">
        <v>74</v>
      </c>
      <c r="BB198" t="s">
        <v>74</v>
      </c>
      <c r="BC198" t="s">
        <v>74</v>
      </c>
      <c r="BD198" t="s">
        <v>74</v>
      </c>
      <c r="BE198" t="s">
        <v>74</v>
      </c>
      <c r="BF198" t="s">
        <v>74</v>
      </c>
      <c r="BG198" s="4" t="s">
        <v>74</v>
      </c>
      <c r="BH198" s="4" t="s">
        <v>74</v>
      </c>
      <c r="BI198" t="s">
        <v>74</v>
      </c>
      <c r="BJ198" s="4" t="s">
        <v>74</v>
      </c>
      <c r="BK198" s="4" t="s">
        <v>74</v>
      </c>
    </row>
    <row r="199" spans="1:63" x14ac:dyDescent="0.3">
      <c r="A199" t="s">
        <v>520</v>
      </c>
      <c r="B199" t="s">
        <v>521</v>
      </c>
      <c r="C199" t="s">
        <v>62</v>
      </c>
      <c r="D199" s="1">
        <v>59074600</v>
      </c>
      <c r="E199">
        <v>3514514</v>
      </c>
      <c r="F199" s="3">
        <v>27.96</v>
      </c>
      <c r="G199" s="21" t="b">
        <v>1</v>
      </c>
      <c r="H199" s="21" t="s">
        <v>467</v>
      </c>
      <c r="I199" t="b">
        <v>0</v>
      </c>
      <c r="J199" t="b">
        <v>0</v>
      </c>
      <c r="K199" s="4">
        <v>1.6299999999999999E-2</v>
      </c>
      <c r="L199" s="4">
        <v>-8.6999999999999994E-3</v>
      </c>
      <c r="M199" s="4">
        <v>-0.59970000000000001</v>
      </c>
      <c r="N199" s="4">
        <v>-0.60540000000000005</v>
      </c>
      <c r="O199" t="s">
        <v>74</v>
      </c>
      <c r="P199" t="s">
        <v>74</v>
      </c>
      <c r="Q199" s="3">
        <v>-6.1125400000000001</v>
      </c>
      <c r="R199" s="3">
        <v>-0.21932699999999999</v>
      </c>
      <c r="S199" s="3">
        <v>43.440243000000002</v>
      </c>
      <c r="T199" s="3">
        <v>23.419134</v>
      </c>
      <c r="U199" s="3">
        <v>85.992069999999998</v>
      </c>
      <c r="V199" s="3">
        <v>85.992069999999998</v>
      </c>
      <c r="W199" t="s">
        <v>115</v>
      </c>
      <c r="X199" s="5">
        <v>44756</v>
      </c>
      <c r="Y199" s="4">
        <v>1.15E-2</v>
      </c>
      <c r="Z199" s="3">
        <v>3.73</v>
      </c>
      <c r="AA199" s="5">
        <v>45286</v>
      </c>
      <c r="AB199" s="3">
        <v>3.73</v>
      </c>
      <c r="AC199" s="4">
        <v>0.13350000000000001</v>
      </c>
      <c r="AD199" t="s">
        <v>78</v>
      </c>
      <c r="AE199" s="4">
        <v>0.1108</v>
      </c>
      <c r="AF199" t="s">
        <v>74</v>
      </c>
      <c r="AG199">
        <v>3.46</v>
      </c>
      <c r="AH199" s="4">
        <v>1.6625000000000001</v>
      </c>
      <c r="AI199" s="4">
        <v>0.3281</v>
      </c>
      <c r="AJ199" s="4">
        <v>0.46110000000000001</v>
      </c>
      <c r="AK199" s="4">
        <v>0.47989999999999999</v>
      </c>
      <c r="AL199" t="s">
        <v>475</v>
      </c>
      <c r="AM199">
        <v>2</v>
      </c>
      <c r="AN199" s="4">
        <v>1</v>
      </c>
      <c r="AO199" s="4">
        <v>1</v>
      </c>
      <c r="AP199" s="4">
        <v>1</v>
      </c>
      <c r="AQ199" s="6">
        <v>0.4</v>
      </c>
      <c r="AR199" s="6">
        <v>0.2</v>
      </c>
      <c r="AS199">
        <v>1099</v>
      </c>
      <c r="AT199" s="3">
        <v>26.33</v>
      </c>
      <c r="AU199" s="3">
        <v>30.05</v>
      </c>
      <c r="AV199" s="3">
        <v>27.44</v>
      </c>
      <c r="AW199" s="3">
        <v>28.28</v>
      </c>
      <c r="AX199">
        <v>46.22</v>
      </c>
      <c r="AY199" t="s">
        <v>74</v>
      </c>
      <c r="AZ199" t="s">
        <v>69</v>
      </c>
      <c r="BA199" t="s">
        <v>74</v>
      </c>
      <c r="BB199" t="s">
        <v>74</v>
      </c>
      <c r="BC199" t="s">
        <v>74</v>
      </c>
      <c r="BD199" t="s">
        <v>74</v>
      </c>
      <c r="BE199" t="s">
        <v>74</v>
      </c>
      <c r="BF199" t="s">
        <v>74</v>
      </c>
      <c r="BG199" s="4" t="s">
        <v>74</v>
      </c>
      <c r="BH199" s="4" t="s">
        <v>74</v>
      </c>
      <c r="BI199" t="s">
        <v>74</v>
      </c>
      <c r="BJ199" s="4" t="s">
        <v>74</v>
      </c>
      <c r="BK199" s="4" t="s">
        <v>74</v>
      </c>
    </row>
    <row r="200" spans="1:63" x14ac:dyDescent="0.3">
      <c r="A200" t="s">
        <v>480</v>
      </c>
      <c r="B200" t="s">
        <v>481</v>
      </c>
      <c r="C200" t="s">
        <v>62</v>
      </c>
      <c r="D200" s="1">
        <v>141736000</v>
      </c>
      <c r="E200">
        <v>1440202</v>
      </c>
      <c r="F200" s="3">
        <v>25.96</v>
      </c>
      <c r="H200" s="21" t="s">
        <v>466</v>
      </c>
      <c r="I200" t="b">
        <v>0</v>
      </c>
      <c r="J200" t="b">
        <v>0</v>
      </c>
      <c r="K200" s="4">
        <v>1.18E-2</v>
      </c>
      <c r="L200" s="4">
        <v>-0.1144</v>
      </c>
      <c r="M200" s="4">
        <v>-0.4632</v>
      </c>
      <c r="N200" s="4">
        <v>-0.46550000000000002</v>
      </c>
      <c r="O200" s="4" t="s">
        <v>74</v>
      </c>
      <c r="P200" s="4" t="s">
        <v>74</v>
      </c>
      <c r="Q200" s="3">
        <v>13.476464999999999</v>
      </c>
      <c r="R200" s="3">
        <v>30.461404999999999</v>
      </c>
      <c r="S200" s="3">
        <v>27.479208</v>
      </c>
      <c r="T200" s="3">
        <v>28.771934999999999</v>
      </c>
      <c r="U200" s="3">
        <v>-71.08493</v>
      </c>
      <c r="V200" s="3">
        <v>-71.08493</v>
      </c>
      <c r="W200" t="s">
        <v>115</v>
      </c>
      <c r="X200" s="5">
        <v>44509</v>
      </c>
      <c r="Y200" s="4">
        <v>7.4999999999999997E-3</v>
      </c>
      <c r="Z200" s="3">
        <v>3.26</v>
      </c>
      <c r="AA200" s="5">
        <v>45286</v>
      </c>
      <c r="AB200" s="3">
        <v>3.26</v>
      </c>
      <c r="AC200" s="4">
        <v>0.12570000000000001</v>
      </c>
      <c r="AD200" t="s">
        <v>78</v>
      </c>
      <c r="AE200" s="4">
        <v>4.5199999999999997E-2</v>
      </c>
      <c r="AF200" t="s">
        <v>74</v>
      </c>
      <c r="AG200">
        <v>-1.62</v>
      </c>
      <c r="AH200" s="4">
        <v>0.35610000000000003</v>
      </c>
      <c r="AI200" s="4">
        <v>0.376</v>
      </c>
      <c r="AJ200" s="4">
        <v>0.42480000000000001</v>
      </c>
      <c r="AK200" s="4">
        <v>0.37640000000000001</v>
      </c>
      <c r="AL200" t="s">
        <v>475</v>
      </c>
      <c r="AM200">
        <v>2</v>
      </c>
      <c r="AN200" s="4">
        <v>1</v>
      </c>
      <c r="AO200" s="4">
        <v>1</v>
      </c>
      <c r="AP200" s="4">
        <v>1</v>
      </c>
      <c r="AQ200" s="6">
        <v>0.4</v>
      </c>
      <c r="AR200" s="6">
        <v>0.2</v>
      </c>
      <c r="AS200">
        <v>1099</v>
      </c>
      <c r="AT200" s="3">
        <v>24.48</v>
      </c>
      <c r="AU200" s="3">
        <v>29.4</v>
      </c>
      <c r="AV200" s="3">
        <v>25.38</v>
      </c>
      <c r="AW200" s="3">
        <v>26.28</v>
      </c>
      <c r="AX200">
        <v>36.130000000000003</v>
      </c>
      <c r="AY200" t="s">
        <v>64</v>
      </c>
      <c r="AZ200" t="s">
        <v>67</v>
      </c>
      <c r="BA200" t="s">
        <v>74</v>
      </c>
      <c r="BB200" t="s">
        <v>69</v>
      </c>
      <c r="BC200" t="s">
        <v>66</v>
      </c>
      <c r="BD200" t="s">
        <v>66</v>
      </c>
      <c r="BE200" t="s">
        <v>74</v>
      </c>
      <c r="BF200" t="s">
        <v>74</v>
      </c>
      <c r="BG200" s="4" t="s">
        <v>74</v>
      </c>
      <c r="BH200" s="4" t="s">
        <v>74</v>
      </c>
      <c r="BI200" t="s">
        <v>74</v>
      </c>
      <c r="BJ200" s="4" t="s">
        <v>74</v>
      </c>
      <c r="BK200" s="4" t="s">
        <v>74</v>
      </c>
    </row>
    <row r="201" spans="1:63" x14ac:dyDescent="0.3">
      <c r="A201" t="s">
        <v>517</v>
      </c>
      <c r="B201" t="s">
        <v>518</v>
      </c>
      <c r="C201" t="s">
        <v>62</v>
      </c>
      <c r="D201" s="1">
        <v>56443800</v>
      </c>
      <c r="E201" s="2">
        <v>730589</v>
      </c>
      <c r="F201" s="3">
        <v>29.08</v>
      </c>
      <c r="G201" s="21" t="b">
        <v>1</v>
      </c>
      <c r="H201" s="21" t="s">
        <v>519</v>
      </c>
      <c r="I201" t="b">
        <v>0</v>
      </c>
      <c r="J201" t="b">
        <v>0</v>
      </c>
      <c r="K201" s="4">
        <v>-1.66E-2</v>
      </c>
      <c r="L201" s="4">
        <v>-4.3400000000000001E-2</v>
      </c>
      <c r="M201" s="4">
        <v>-0.83150000000000002</v>
      </c>
      <c r="N201" s="4">
        <v>-0.83140000000000003</v>
      </c>
      <c r="O201" t="s">
        <v>74</v>
      </c>
      <c r="P201" t="s">
        <v>74</v>
      </c>
      <c r="Q201" s="3">
        <v>3.3723100000000001</v>
      </c>
      <c r="R201" s="3">
        <v>-4.9739259999999996</v>
      </c>
      <c r="S201" s="3">
        <v>162.603872</v>
      </c>
      <c r="T201" s="3">
        <v>163.019879</v>
      </c>
      <c r="U201" s="3">
        <v>171.809888</v>
      </c>
      <c r="V201" s="3">
        <v>171.809888</v>
      </c>
      <c r="W201" t="s">
        <v>115</v>
      </c>
      <c r="X201" s="5">
        <v>44756</v>
      </c>
      <c r="Y201" s="4">
        <v>1.15E-2</v>
      </c>
      <c r="Z201" s="3">
        <v>4.2699999999999996</v>
      </c>
      <c r="AA201" s="5">
        <v>45286</v>
      </c>
      <c r="AB201" s="3">
        <v>4.2699999999999996</v>
      </c>
      <c r="AC201" s="4">
        <v>0.1469</v>
      </c>
      <c r="AD201" t="s">
        <v>78</v>
      </c>
      <c r="AE201" s="4">
        <v>0.35099999999999998</v>
      </c>
      <c r="AF201" t="s">
        <v>74</v>
      </c>
      <c r="AG201">
        <v>4.1900000000000004</v>
      </c>
      <c r="AH201" s="4">
        <v>0.25650000000000001</v>
      </c>
      <c r="AI201" s="4">
        <v>0.32879999999999998</v>
      </c>
      <c r="AJ201" s="4">
        <v>0.38840000000000002</v>
      </c>
      <c r="AK201" s="4">
        <v>0.46760000000000002</v>
      </c>
      <c r="AL201" t="s">
        <v>475</v>
      </c>
      <c r="AM201">
        <v>2</v>
      </c>
      <c r="AN201" s="4">
        <v>1</v>
      </c>
      <c r="AO201" s="4">
        <v>1</v>
      </c>
      <c r="AP201" s="4">
        <v>1</v>
      </c>
      <c r="AQ201" s="6">
        <v>0.4</v>
      </c>
      <c r="AR201" s="6">
        <v>0.2</v>
      </c>
      <c r="AS201">
        <v>1099</v>
      </c>
      <c r="AT201" s="3">
        <v>28.05</v>
      </c>
      <c r="AU201" s="3">
        <v>32.409999999999997</v>
      </c>
      <c r="AV201">
        <v>28.67</v>
      </c>
      <c r="AW201">
        <v>29.57</v>
      </c>
      <c r="AX201">
        <v>42.77</v>
      </c>
      <c r="AY201" t="s">
        <v>74</v>
      </c>
      <c r="AZ201" t="s">
        <v>69</v>
      </c>
      <c r="BA201" t="s">
        <v>74</v>
      </c>
      <c r="BB201" t="s">
        <v>74</v>
      </c>
      <c r="BC201" t="s">
        <v>74</v>
      </c>
      <c r="BD201" t="s">
        <v>74</v>
      </c>
      <c r="BE201" t="s">
        <v>74</v>
      </c>
      <c r="BF201" t="s">
        <v>74</v>
      </c>
      <c r="BG201" t="s">
        <v>74</v>
      </c>
      <c r="BH201" t="s">
        <v>74</v>
      </c>
      <c r="BI201" t="s">
        <v>74</v>
      </c>
      <c r="BJ201" t="s">
        <v>74</v>
      </c>
      <c r="BK201" t="s">
        <v>74</v>
      </c>
    </row>
    <row r="202" spans="1:63" x14ac:dyDescent="0.3">
      <c r="A202" t="s">
        <v>540</v>
      </c>
      <c r="B202" t="s">
        <v>541</v>
      </c>
      <c r="C202" t="s">
        <v>62</v>
      </c>
      <c r="D202" s="1">
        <v>28367100</v>
      </c>
      <c r="E202" s="2">
        <v>417669</v>
      </c>
      <c r="F202" s="3">
        <v>3.62</v>
      </c>
      <c r="H202" s="21" t="s">
        <v>88</v>
      </c>
      <c r="I202" t="b">
        <v>0</v>
      </c>
      <c r="J202" t="b">
        <v>0</v>
      </c>
      <c r="K202" s="4">
        <v>0.12770000000000001</v>
      </c>
      <c r="L202" s="4">
        <v>-5.2400000000000002E-2</v>
      </c>
      <c r="M202" s="4">
        <v>-0.3926</v>
      </c>
      <c r="N202" s="4">
        <v>-0.38900000000000001</v>
      </c>
      <c r="O202" s="4" t="s">
        <v>74</v>
      </c>
      <c r="P202" s="4" t="s">
        <v>74</v>
      </c>
      <c r="Q202" s="3">
        <v>1.45377</v>
      </c>
      <c r="R202" s="3">
        <v>4.1874700000000002</v>
      </c>
      <c r="S202" s="3">
        <v>29.261354999999998</v>
      </c>
      <c r="T202" s="3">
        <v>29.261354999999998</v>
      </c>
      <c r="U202" s="3">
        <v>41.743285</v>
      </c>
      <c r="V202" s="3">
        <v>41.743285</v>
      </c>
      <c r="W202" t="s">
        <v>82</v>
      </c>
      <c r="X202" s="5">
        <v>44796</v>
      </c>
      <c r="Y202" s="4">
        <v>1.1299999999999999E-2</v>
      </c>
      <c r="Z202" s="3">
        <v>0</v>
      </c>
      <c r="AA202" s="5" t="s">
        <v>74</v>
      </c>
      <c r="AB202" s="3" t="s">
        <v>74</v>
      </c>
      <c r="AC202" s="4">
        <v>0</v>
      </c>
      <c r="AD202" t="s">
        <v>78</v>
      </c>
      <c r="AE202" s="4">
        <v>1.1900000000000001E-2</v>
      </c>
      <c r="AF202" t="s">
        <v>74</v>
      </c>
      <c r="AG202">
        <v>3.97</v>
      </c>
      <c r="AH202" s="4">
        <v>7.8697999999999997</v>
      </c>
      <c r="AI202" s="4">
        <v>1.7988</v>
      </c>
      <c r="AJ202" s="4">
        <v>1.5287999999999999</v>
      </c>
      <c r="AK202" s="4">
        <v>1.5327999999999999</v>
      </c>
      <c r="AL202" t="s">
        <v>122</v>
      </c>
      <c r="AM202" s="2">
        <v>3</v>
      </c>
      <c r="AN202" s="4">
        <v>1.0001</v>
      </c>
      <c r="AO202" s="4">
        <v>1.0001</v>
      </c>
      <c r="AP202" s="4">
        <v>1.0001</v>
      </c>
      <c r="AQ202" s="6">
        <v>0.4</v>
      </c>
      <c r="AR202" s="6">
        <v>0.2</v>
      </c>
      <c r="AS202">
        <v>1099</v>
      </c>
      <c r="AT202" s="3">
        <v>2.52</v>
      </c>
      <c r="AU202" s="3">
        <v>4.72</v>
      </c>
      <c r="AV202" s="3">
        <v>3.46</v>
      </c>
      <c r="AW202" s="3">
        <v>3.72</v>
      </c>
      <c r="AX202">
        <v>50.12</v>
      </c>
      <c r="AY202" t="s">
        <v>74</v>
      </c>
      <c r="AZ202" t="s">
        <v>69</v>
      </c>
      <c r="BA202" t="s">
        <v>74</v>
      </c>
      <c r="BB202" t="s">
        <v>74</v>
      </c>
      <c r="BC202" t="s">
        <v>74</v>
      </c>
      <c r="BD202" t="s">
        <v>74</v>
      </c>
      <c r="BE202" t="s">
        <v>74</v>
      </c>
      <c r="BF202" t="s">
        <v>74</v>
      </c>
      <c r="BG202" s="4" t="s">
        <v>74</v>
      </c>
      <c r="BH202" s="4" t="s">
        <v>74</v>
      </c>
      <c r="BI202" t="s">
        <v>74</v>
      </c>
      <c r="BJ202" s="4" t="s">
        <v>74</v>
      </c>
      <c r="BK202" s="4" t="s">
        <v>74</v>
      </c>
    </row>
    <row r="203" spans="1:63" x14ac:dyDescent="0.3">
      <c r="A203" t="s">
        <v>301</v>
      </c>
      <c r="B203" t="s">
        <v>302</v>
      </c>
      <c r="C203" t="s">
        <v>157</v>
      </c>
      <c r="D203" s="1">
        <v>38867100</v>
      </c>
      <c r="E203" s="2">
        <v>32383</v>
      </c>
      <c r="F203" s="3">
        <v>29.15</v>
      </c>
      <c r="H203" s="21" t="s">
        <v>88</v>
      </c>
      <c r="I203" t="b">
        <v>0</v>
      </c>
      <c r="J203" t="b">
        <v>0</v>
      </c>
      <c r="K203" s="4">
        <v>-2.7000000000000001E-3</v>
      </c>
      <c r="L203" s="4">
        <v>-5.1000000000000004E-3</v>
      </c>
      <c r="M203" s="4">
        <v>-1.0200000000000001E-2</v>
      </c>
      <c r="N203" s="4">
        <v>-1.6199999999999999E-2</v>
      </c>
      <c r="O203" s="4">
        <v>9.0300000000000005E-2</v>
      </c>
      <c r="P203">
        <v>3.6999999999999998E-2</v>
      </c>
      <c r="Q203" s="3">
        <v>0</v>
      </c>
      <c r="R203" s="3">
        <v>-9.7797999999999996E-2</v>
      </c>
      <c r="S203" s="3">
        <v>-33.910206000000002</v>
      </c>
      <c r="T203" s="3">
        <v>-33.910206000000002</v>
      </c>
      <c r="U203" s="3">
        <v>-14.205085</v>
      </c>
      <c r="V203" s="3">
        <v>-14.205085</v>
      </c>
      <c r="W203" t="s">
        <v>303</v>
      </c>
      <c r="X203" s="5">
        <v>39777</v>
      </c>
      <c r="Y203" s="4">
        <v>9.4999999999999998E-3</v>
      </c>
      <c r="Z203" s="3">
        <v>0</v>
      </c>
      <c r="AA203" s="5" t="s">
        <v>74</v>
      </c>
      <c r="AB203" s="3" t="s">
        <v>74</v>
      </c>
      <c r="AC203" s="4">
        <v>0</v>
      </c>
      <c r="AD203" t="s">
        <v>63</v>
      </c>
      <c r="AE203" s="4">
        <v>1.01E-2</v>
      </c>
      <c r="AF203" t="s">
        <v>74</v>
      </c>
      <c r="AG203">
        <v>-0.26</v>
      </c>
      <c r="AH203" s="4">
        <v>0.56240000000000001</v>
      </c>
      <c r="AI203" s="4">
        <v>0.1527</v>
      </c>
      <c r="AJ203" s="4">
        <v>0.1552</v>
      </c>
      <c r="AK203" s="4">
        <v>0.14910000000000001</v>
      </c>
      <c r="AL203" t="s">
        <v>83</v>
      </c>
      <c r="AM203">
        <v>1</v>
      </c>
      <c r="AN203">
        <v>1</v>
      </c>
      <c r="AO203">
        <v>1</v>
      </c>
      <c r="AP203">
        <v>1</v>
      </c>
      <c r="AQ203" s="6">
        <v>0.28000000000000003</v>
      </c>
      <c r="AR203" s="6">
        <v>0.28000000000000003</v>
      </c>
      <c r="AS203" t="s">
        <v>102</v>
      </c>
      <c r="AT203" s="3">
        <v>28.61</v>
      </c>
      <c r="AU203" s="3">
        <v>30.94</v>
      </c>
      <c r="AV203" s="3">
        <v>29.02</v>
      </c>
      <c r="AW203" s="3">
        <v>29.22</v>
      </c>
      <c r="AX203">
        <v>41.77</v>
      </c>
      <c r="AY203" t="s">
        <v>64</v>
      </c>
      <c r="AZ203" t="s">
        <v>66</v>
      </c>
      <c r="BA203" t="s">
        <v>71</v>
      </c>
      <c r="BB203" t="s">
        <v>64</v>
      </c>
      <c r="BC203" t="s">
        <v>65</v>
      </c>
      <c r="BD203" t="s">
        <v>68</v>
      </c>
      <c r="BE203" t="s">
        <v>70</v>
      </c>
      <c r="BF203" t="s">
        <v>74</v>
      </c>
      <c r="BG203" t="s">
        <v>74</v>
      </c>
      <c r="BH203" t="s">
        <v>74</v>
      </c>
      <c r="BI203" t="s">
        <v>74</v>
      </c>
      <c r="BJ203" t="s">
        <v>74</v>
      </c>
      <c r="BK203" t="s">
        <v>74</v>
      </c>
    </row>
    <row r="204" spans="1:63" x14ac:dyDescent="0.3">
      <c r="A204" t="s">
        <v>445</v>
      </c>
      <c r="B204" t="s">
        <v>446</v>
      </c>
      <c r="C204" t="s">
        <v>157</v>
      </c>
      <c r="D204" s="1">
        <v>31285300</v>
      </c>
      <c r="E204" s="2">
        <v>62491</v>
      </c>
      <c r="F204" s="3">
        <v>27.49</v>
      </c>
      <c r="H204" s="21" t="s">
        <v>88</v>
      </c>
      <c r="I204" t="b">
        <v>0</v>
      </c>
      <c r="J204" t="b">
        <v>0</v>
      </c>
      <c r="K204" s="4">
        <v>1.7399999999999999E-2</v>
      </c>
      <c r="L204" s="4">
        <v>8.2699999999999996E-2</v>
      </c>
      <c r="M204" s="4">
        <v>-0.2046</v>
      </c>
      <c r="N204" s="4">
        <v>-0.18329999999999999</v>
      </c>
      <c r="O204">
        <v>-0.22559999999999999</v>
      </c>
      <c r="P204">
        <v>-0.13550000000000001</v>
      </c>
      <c r="Q204" s="3">
        <v>1.360266</v>
      </c>
      <c r="R204" s="3">
        <v>5.338076</v>
      </c>
      <c r="S204" s="3">
        <v>16.857099999999999</v>
      </c>
      <c r="T204" s="3">
        <v>16.857099999999999</v>
      </c>
      <c r="U204" s="3">
        <v>26.694891999999999</v>
      </c>
      <c r="V204" s="3">
        <v>26.694891999999999</v>
      </c>
      <c r="W204" t="s">
        <v>303</v>
      </c>
      <c r="X204" s="5">
        <v>39776</v>
      </c>
      <c r="Y204" s="4">
        <v>9.4999999999999998E-3</v>
      </c>
      <c r="Z204" s="3">
        <v>0</v>
      </c>
      <c r="AA204" s="5" t="s">
        <v>74</v>
      </c>
      <c r="AB204" s="3" t="s">
        <v>74</v>
      </c>
      <c r="AC204" s="4">
        <v>0</v>
      </c>
      <c r="AD204" t="s">
        <v>63</v>
      </c>
      <c r="AE204" s="4">
        <v>3.49E-2</v>
      </c>
      <c r="AF204" t="s">
        <v>74</v>
      </c>
      <c r="AG204">
        <v>0.11</v>
      </c>
      <c r="AH204" s="4">
        <v>0.96750000000000003</v>
      </c>
      <c r="AI204" s="4">
        <v>0.26469999999999999</v>
      </c>
      <c r="AJ204" s="4">
        <v>0.224</v>
      </c>
      <c r="AK204" s="4">
        <v>0.18909999999999999</v>
      </c>
      <c r="AL204" t="s">
        <v>83</v>
      </c>
      <c r="AM204">
        <v>1</v>
      </c>
      <c r="AN204" s="4">
        <v>1</v>
      </c>
      <c r="AO204" s="4">
        <v>1</v>
      </c>
      <c r="AP204" s="4">
        <v>1</v>
      </c>
      <c r="AQ204" s="6">
        <v>0.28000000000000003</v>
      </c>
      <c r="AR204" s="6">
        <v>0.28000000000000003</v>
      </c>
      <c r="AS204" t="s">
        <v>102</v>
      </c>
      <c r="AT204" s="3">
        <v>25.12</v>
      </c>
      <c r="AU204" s="3">
        <v>27.94</v>
      </c>
      <c r="AV204" s="3">
        <v>27.24</v>
      </c>
      <c r="AW204" s="3">
        <v>27.63</v>
      </c>
      <c r="AX204">
        <v>63.46</v>
      </c>
      <c r="AY204" t="s">
        <v>68</v>
      </c>
      <c r="AZ204" t="s">
        <v>69</v>
      </c>
      <c r="BA204" t="s">
        <v>69</v>
      </c>
      <c r="BB204" t="s">
        <v>66</v>
      </c>
      <c r="BC204" t="s">
        <v>67</v>
      </c>
      <c r="BD204" t="s">
        <v>70</v>
      </c>
      <c r="BE204" t="s">
        <v>65</v>
      </c>
      <c r="BF204" t="s">
        <v>74</v>
      </c>
      <c r="BG204" s="4" t="s">
        <v>74</v>
      </c>
      <c r="BH204" s="4" t="s">
        <v>74</v>
      </c>
      <c r="BI204" t="s">
        <v>74</v>
      </c>
      <c r="BJ204" s="4" t="s">
        <v>74</v>
      </c>
      <c r="BK204" s="4" t="s">
        <v>74</v>
      </c>
    </row>
    <row r="205" spans="1:63" x14ac:dyDescent="0.3">
      <c r="A205" t="s">
        <v>328</v>
      </c>
      <c r="B205" t="s">
        <v>329</v>
      </c>
      <c r="C205" t="s">
        <v>157</v>
      </c>
      <c r="D205" s="1">
        <v>24217600</v>
      </c>
      <c r="E205" s="2">
        <v>22837</v>
      </c>
      <c r="F205" s="3">
        <v>68.94</v>
      </c>
      <c r="H205" s="21" t="s">
        <v>88</v>
      </c>
      <c r="I205" t="b">
        <v>0</v>
      </c>
      <c r="J205" t="b">
        <v>0</v>
      </c>
      <c r="K205" s="4">
        <v>-1.5299999999999999E-2</v>
      </c>
      <c r="L205" s="4">
        <v>-7.6300000000000007E-2</v>
      </c>
      <c r="M205" s="4">
        <v>0.28699999999999998</v>
      </c>
      <c r="N205" s="4">
        <v>0.25269999999999998</v>
      </c>
      <c r="O205" s="4">
        <v>0.26229999999999998</v>
      </c>
      <c r="P205" s="4">
        <v>0.1305</v>
      </c>
      <c r="Q205" s="3">
        <v>0</v>
      </c>
      <c r="R205" s="3">
        <v>-3.611666</v>
      </c>
      <c r="S205" s="3">
        <v>-3.611666</v>
      </c>
      <c r="T205" s="3">
        <v>-3.611666</v>
      </c>
      <c r="U205" s="3">
        <v>-3.611666</v>
      </c>
      <c r="V205" s="3">
        <v>-3.611666</v>
      </c>
      <c r="W205" t="s">
        <v>303</v>
      </c>
      <c r="X205" s="5">
        <v>39777</v>
      </c>
      <c r="Y205" s="4">
        <v>9.4999999999999998E-3</v>
      </c>
      <c r="Z205" s="3">
        <v>0</v>
      </c>
      <c r="AA205" s="5" t="s">
        <v>74</v>
      </c>
      <c r="AB205" s="3" t="s">
        <v>74</v>
      </c>
      <c r="AC205" s="4">
        <v>0</v>
      </c>
      <c r="AD205" t="s">
        <v>63</v>
      </c>
      <c r="AE205" s="4">
        <v>8.1500000000000003E-2</v>
      </c>
      <c r="AF205" t="s">
        <v>74</v>
      </c>
      <c r="AG205">
        <v>-0.1</v>
      </c>
      <c r="AH205" s="4">
        <v>0.82750000000000001</v>
      </c>
      <c r="AI205" s="4">
        <v>0.27050000000000002</v>
      </c>
      <c r="AJ205" s="4">
        <v>0.22239999999999999</v>
      </c>
      <c r="AK205" s="4">
        <v>0.1862</v>
      </c>
      <c r="AL205" t="s">
        <v>83</v>
      </c>
      <c r="AM205">
        <v>1</v>
      </c>
      <c r="AN205" s="4">
        <v>1</v>
      </c>
      <c r="AO205" s="4">
        <v>1</v>
      </c>
      <c r="AP205" s="4">
        <v>1</v>
      </c>
      <c r="AQ205" s="6">
        <v>0.28000000000000003</v>
      </c>
      <c r="AR205" s="6">
        <v>0.28000000000000003</v>
      </c>
      <c r="AS205" t="s">
        <v>102</v>
      </c>
      <c r="AT205" s="3">
        <v>67.44</v>
      </c>
      <c r="AU205" s="3">
        <v>75.3</v>
      </c>
      <c r="AV205">
        <v>68.61</v>
      </c>
      <c r="AW205">
        <v>69.48</v>
      </c>
      <c r="AX205">
        <v>37.159999999999997</v>
      </c>
      <c r="AY205" t="s">
        <v>65</v>
      </c>
      <c r="AZ205" t="s">
        <v>71</v>
      </c>
      <c r="BA205" t="s">
        <v>64</v>
      </c>
      <c r="BB205" t="s">
        <v>70</v>
      </c>
      <c r="BC205" t="s">
        <v>65</v>
      </c>
      <c r="BD205" t="s">
        <v>67</v>
      </c>
      <c r="BE205" t="s">
        <v>64</v>
      </c>
      <c r="BF205" t="s">
        <v>74</v>
      </c>
      <c r="BG205" t="s">
        <v>74</v>
      </c>
      <c r="BH205" t="s">
        <v>74</v>
      </c>
      <c r="BI205" t="s">
        <v>74</v>
      </c>
      <c r="BJ205" t="s">
        <v>74</v>
      </c>
      <c r="BK205" t="s">
        <v>74</v>
      </c>
    </row>
    <row r="206" spans="1:63" x14ac:dyDescent="0.3">
      <c r="A206" t="s">
        <v>431</v>
      </c>
      <c r="B206" t="s">
        <v>432</v>
      </c>
      <c r="C206" t="s">
        <v>157</v>
      </c>
      <c r="D206" s="1">
        <v>7201000</v>
      </c>
      <c r="E206" s="2">
        <v>15033</v>
      </c>
      <c r="F206" s="3">
        <v>11.84</v>
      </c>
      <c r="H206" s="21" t="s">
        <v>88</v>
      </c>
      <c r="I206" t="b">
        <v>0</v>
      </c>
      <c r="J206" t="b">
        <v>0</v>
      </c>
      <c r="K206" s="4">
        <v>4.5999999999999999E-3</v>
      </c>
      <c r="L206" s="4">
        <v>8.5000000000000006E-3</v>
      </c>
      <c r="M206" s="4">
        <v>5.0799999999999998E-2</v>
      </c>
      <c r="N206" s="4">
        <v>5.62E-2</v>
      </c>
      <c r="O206" s="4">
        <v>-8.9899999999999994E-2</v>
      </c>
      <c r="P206" s="4">
        <v>-4.7E-2</v>
      </c>
      <c r="Q206" s="3">
        <v>0</v>
      </c>
      <c r="R206" s="3">
        <v>-0.57652000000000003</v>
      </c>
      <c r="S206" s="3">
        <v>-4.0422479999999998</v>
      </c>
      <c r="T206" s="3">
        <v>-4.0422479999999998</v>
      </c>
      <c r="U206" s="3">
        <v>4.3284140000000004</v>
      </c>
      <c r="V206" s="3">
        <v>4.3284140000000004</v>
      </c>
      <c r="W206" t="s">
        <v>303</v>
      </c>
      <c r="X206" s="5">
        <v>39777</v>
      </c>
      <c r="Y206" s="4">
        <v>9.4999999999999998E-3</v>
      </c>
      <c r="Z206" s="3">
        <v>0</v>
      </c>
      <c r="AA206" s="5" t="s">
        <v>74</v>
      </c>
      <c r="AB206" s="3" t="s">
        <v>74</v>
      </c>
      <c r="AC206" s="4">
        <v>0</v>
      </c>
      <c r="AD206" t="s">
        <v>63</v>
      </c>
      <c r="AE206" s="4">
        <v>3.3999999999999998E-3</v>
      </c>
      <c r="AF206" t="s">
        <v>74</v>
      </c>
      <c r="AG206">
        <v>0.27</v>
      </c>
      <c r="AH206" s="4">
        <v>0.48899999999999999</v>
      </c>
      <c r="AI206" s="4">
        <v>0.156</v>
      </c>
      <c r="AJ206" s="4">
        <v>0.15529999999999999</v>
      </c>
      <c r="AK206" s="4">
        <v>0.14169999999999999</v>
      </c>
      <c r="AL206" t="s">
        <v>83</v>
      </c>
      <c r="AM206">
        <v>1</v>
      </c>
      <c r="AN206" s="4">
        <v>1</v>
      </c>
      <c r="AO206" s="4">
        <v>1</v>
      </c>
      <c r="AP206" s="4">
        <v>1</v>
      </c>
      <c r="AQ206" s="6">
        <v>0.28000000000000003</v>
      </c>
      <c r="AR206" s="6">
        <v>0.28000000000000003</v>
      </c>
      <c r="AS206" t="s">
        <v>102</v>
      </c>
      <c r="AT206" s="3">
        <v>11.12</v>
      </c>
      <c r="AU206" s="3">
        <v>12.04</v>
      </c>
      <c r="AV206" s="3">
        <v>11.81</v>
      </c>
      <c r="AW206" s="3">
        <v>11.87</v>
      </c>
      <c r="AX206">
        <v>59.09</v>
      </c>
      <c r="AY206" t="s">
        <v>66</v>
      </c>
      <c r="AZ206" t="s">
        <v>67</v>
      </c>
      <c r="BA206" t="s">
        <v>65</v>
      </c>
      <c r="BB206" t="s">
        <v>65</v>
      </c>
      <c r="BC206" t="s">
        <v>70</v>
      </c>
      <c r="BD206" t="s">
        <v>66</v>
      </c>
      <c r="BE206" t="s">
        <v>68</v>
      </c>
      <c r="BF206" t="s">
        <v>74</v>
      </c>
      <c r="BG206" s="4" t="s">
        <v>74</v>
      </c>
      <c r="BH206" s="4" t="s">
        <v>74</v>
      </c>
      <c r="BI206" s="7" t="s">
        <v>74</v>
      </c>
      <c r="BJ206" s="4" t="s">
        <v>74</v>
      </c>
      <c r="BK206" s="4" t="s">
        <v>74</v>
      </c>
    </row>
    <row r="207" spans="1:63" x14ac:dyDescent="0.3">
      <c r="A207" t="s">
        <v>511</v>
      </c>
      <c r="B207" t="s">
        <v>512</v>
      </c>
      <c r="C207" t="s">
        <v>157</v>
      </c>
      <c r="D207" s="1">
        <v>56257300</v>
      </c>
      <c r="E207">
        <v>1672814</v>
      </c>
      <c r="F207" s="3">
        <v>13.15</v>
      </c>
      <c r="G207" s="21" t="b">
        <v>1</v>
      </c>
      <c r="H207" s="21" t="s">
        <v>467</v>
      </c>
      <c r="I207" t="b">
        <v>0</v>
      </c>
      <c r="J207" t="b">
        <v>0</v>
      </c>
      <c r="K207" s="4">
        <v>4.3700000000000003E-2</v>
      </c>
      <c r="L207" s="4">
        <v>-9.1800000000000007E-2</v>
      </c>
      <c r="M207" s="4">
        <v>-0.66169999999999995</v>
      </c>
      <c r="N207" s="4">
        <v>-0.66539999999999999</v>
      </c>
      <c r="O207" t="s">
        <v>74</v>
      </c>
      <c r="P207" t="s">
        <v>74</v>
      </c>
      <c r="Q207" s="3">
        <v>1.114849</v>
      </c>
      <c r="R207" s="3">
        <v>9.2199069999999992</v>
      </c>
      <c r="S207" s="3">
        <v>54.354807999999998</v>
      </c>
      <c r="T207" s="3">
        <v>53.953356999999997</v>
      </c>
      <c r="U207" s="3">
        <v>106.79766600000001</v>
      </c>
      <c r="V207" s="3">
        <v>106.79766600000001</v>
      </c>
      <c r="W207" t="s">
        <v>157</v>
      </c>
      <c r="X207" s="5">
        <v>44733</v>
      </c>
      <c r="Y207" s="4">
        <v>1.3299999999999999E-2</v>
      </c>
      <c r="Z207" s="3">
        <v>0.44</v>
      </c>
      <c r="AA207" s="5">
        <v>45280</v>
      </c>
      <c r="AB207" s="3">
        <v>0.04</v>
      </c>
      <c r="AC207" s="4">
        <v>3.3799999999999997E-2</v>
      </c>
      <c r="AD207" t="s">
        <v>73</v>
      </c>
      <c r="AE207" s="4">
        <v>5.2900000000000003E-2</v>
      </c>
      <c r="AF207" t="s">
        <v>74</v>
      </c>
      <c r="AG207">
        <v>5.24</v>
      </c>
      <c r="AH207" s="4">
        <v>0.1825</v>
      </c>
      <c r="AI207" s="4">
        <v>0.54110000000000003</v>
      </c>
      <c r="AJ207" s="4">
        <v>0.50770000000000004</v>
      </c>
      <c r="AK207" s="4">
        <v>0.46060000000000001</v>
      </c>
      <c r="AL207" t="s">
        <v>83</v>
      </c>
      <c r="AM207">
        <v>1</v>
      </c>
      <c r="AN207" s="4">
        <v>1</v>
      </c>
      <c r="AO207" s="4">
        <v>1</v>
      </c>
      <c r="AP207" s="4">
        <v>1</v>
      </c>
      <c r="AQ207" s="6">
        <v>0.4</v>
      </c>
      <c r="AR207" s="6">
        <v>0.2</v>
      </c>
      <c r="AS207">
        <v>1099</v>
      </c>
      <c r="AT207" s="3">
        <v>12.15</v>
      </c>
      <c r="AU207" s="3">
        <v>13.8</v>
      </c>
      <c r="AV207" s="3">
        <v>12.83</v>
      </c>
      <c r="AW207" s="3">
        <v>13.39</v>
      </c>
      <c r="AX207">
        <v>41.49</v>
      </c>
      <c r="AY207" t="s">
        <v>74</v>
      </c>
      <c r="AZ207" t="s">
        <v>67</v>
      </c>
      <c r="BA207" t="s">
        <v>74</v>
      </c>
      <c r="BB207" t="s">
        <v>74</v>
      </c>
      <c r="BC207" t="s">
        <v>74</v>
      </c>
      <c r="BD207" t="s">
        <v>74</v>
      </c>
      <c r="BE207" t="s">
        <v>74</v>
      </c>
      <c r="BF207" t="s">
        <v>74</v>
      </c>
      <c r="BG207" s="4" t="s">
        <v>74</v>
      </c>
      <c r="BH207" s="4" t="s">
        <v>74</v>
      </c>
      <c r="BI207" t="s">
        <v>74</v>
      </c>
      <c r="BJ207" s="4" t="s">
        <v>74</v>
      </c>
      <c r="BK207" s="4" t="s">
        <v>74</v>
      </c>
    </row>
    <row r="208" spans="1:63" x14ac:dyDescent="0.3">
      <c r="A208" t="s">
        <v>244</v>
      </c>
      <c r="B208" t="s">
        <v>245</v>
      </c>
      <c r="C208" t="s">
        <v>75</v>
      </c>
      <c r="D208" s="1">
        <v>180128000</v>
      </c>
      <c r="E208" s="2">
        <v>2624608</v>
      </c>
      <c r="F208" s="3">
        <v>20.89</v>
      </c>
      <c r="G208" s="21" t="b">
        <v>1</v>
      </c>
      <c r="H208" s="21" t="s">
        <v>472</v>
      </c>
      <c r="I208" t="b">
        <v>0</v>
      </c>
      <c r="J208" t="b">
        <v>0</v>
      </c>
      <c r="K208" s="4">
        <v>5.1900000000000002E-2</v>
      </c>
      <c r="L208" s="4">
        <v>0.1053</v>
      </c>
      <c r="M208" s="4">
        <v>-0.1241</v>
      </c>
      <c r="N208" s="4">
        <v>-0.16569999999999999</v>
      </c>
      <c r="O208" s="4">
        <v>-0.55589999999999995</v>
      </c>
      <c r="P208">
        <v>-0.48970000000000002</v>
      </c>
      <c r="Q208" s="3">
        <v>21.161507</v>
      </c>
      <c r="R208" s="3">
        <v>1.413001</v>
      </c>
      <c r="S208" s="3">
        <v>-31.075551000000001</v>
      </c>
      <c r="T208" s="3">
        <v>-32.311965999999998</v>
      </c>
      <c r="U208" s="3">
        <v>213.361738</v>
      </c>
      <c r="V208" s="3">
        <v>213.361738</v>
      </c>
      <c r="W208" t="s">
        <v>435</v>
      </c>
      <c r="X208" s="5">
        <v>39776</v>
      </c>
      <c r="Y208" s="4">
        <v>9.4999999999999998E-3</v>
      </c>
      <c r="Z208" s="3">
        <v>0</v>
      </c>
      <c r="AA208" t="s">
        <v>74</v>
      </c>
      <c r="AB208" t="s">
        <v>74</v>
      </c>
      <c r="AC208" s="4">
        <v>0</v>
      </c>
      <c r="AD208" t="s">
        <v>63</v>
      </c>
      <c r="AE208" s="4">
        <v>3.7900000000000003E-2</v>
      </c>
      <c r="AF208" t="s">
        <v>74</v>
      </c>
      <c r="AG208">
        <v>-2.62</v>
      </c>
      <c r="AH208" s="4">
        <v>0.58740000000000003</v>
      </c>
      <c r="AI208" s="4">
        <v>0.53320000000000001</v>
      </c>
      <c r="AJ208" s="4">
        <v>0.56469999999999998</v>
      </c>
      <c r="AK208" s="4">
        <v>0.50960000000000005</v>
      </c>
      <c r="AL208" t="s">
        <v>83</v>
      </c>
      <c r="AM208">
        <v>1</v>
      </c>
      <c r="AN208" s="4">
        <v>1</v>
      </c>
      <c r="AO208" s="4">
        <v>1</v>
      </c>
      <c r="AP208" s="4">
        <v>1</v>
      </c>
      <c r="AQ208" s="6">
        <v>0.28000000000000003</v>
      </c>
      <c r="AR208" s="6">
        <v>0.28000000000000003</v>
      </c>
      <c r="AS208" t="s">
        <v>102</v>
      </c>
      <c r="AT208" s="3">
        <v>18.47</v>
      </c>
      <c r="AU208" s="3">
        <v>22.22</v>
      </c>
      <c r="AV208" s="3">
        <v>20.47</v>
      </c>
      <c r="AW208" s="3">
        <v>21.11</v>
      </c>
      <c r="AX208">
        <v>55.71</v>
      </c>
      <c r="AY208" t="s">
        <v>65</v>
      </c>
      <c r="AZ208" t="s">
        <v>66</v>
      </c>
      <c r="BA208" t="s">
        <v>67</v>
      </c>
      <c r="BB208" t="s">
        <v>70</v>
      </c>
      <c r="BC208" t="s">
        <v>64</v>
      </c>
      <c r="BD208" t="s">
        <v>64</v>
      </c>
      <c r="BE208" t="s">
        <v>65</v>
      </c>
      <c r="BF208" t="s">
        <v>74</v>
      </c>
      <c r="BG208" t="s">
        <v>74</v>
      </c>
      <c r="BH208" t="s">
        <v>74</v>
      </c>
      <c r="BI208" t="s">
        <v>74</v>
      </c>
      <c r="BJ208" t="s">
        <v>74</v>
      </c>
      <c r="BK208" t="s">
        <v>74</v>
      </c>
    </row>
    <row r="209" spans="1:63" x14ac:dyDescent="0.3">
      <c r="A209" t="s">
        <v>217</v>
      </c>
      <c r="B209" t="s">
        <v>218</v>
      </c>
      <c r="C209" t="s">
        <v>75</v>
      </c>
      <c r="D209" s="1">
        <v>131941000</v>
      </c>
      <c r="E209" s="2">
        <v>1697128</v>
      </c>
      <c r="F209" s="3">
        <v>96.41</v>
      </c>
      <c r="G209" s="21" t="b">
        <v>1</v>
      </c>
      <c r="H209" s="21" t="s">
        <v>472</v>
      </c>
      <c r="I209" t="b">
        <v>0</v>
      </c>
      <c r="J209" t="b">
        <v>0</v>
      </c>
      <c r="K209" s="4">
        <v>-7.9000000000000008E-3</v>
      </c>
      <c r="L209" s="4">
        <v>0.18440000000000001</v>
      </c>
      <c r="M209" s="4">
        <v>2.4982000000000002</v>
      </c>
      <c r="N209" s="4">
        <v>2.6366999999999998</v>
      </c>
      <c r="O209" s="4">
        <v>-0.55769999999999997</v>
      </c>
      <c r="P209" s="4">
        <v>-0.23230000000000001</v>
      </c>
      <c r="Q209" s="3">
        <v>4.8254140000000003</v>
      </c>
      <c r="R209" s="3">
        <v>25.352414</v>
      </c>
      <c r="S209" s="3">
        <v>-219.95471800000001</v>
      </c>
      <c r="T209" s="3">
        <v>-225.129931</v>
      </c>
      <c r="U209" s="3">
        <v>967.59107100000006</v>
      </c>
      <c r="V209" s="3">
        <v>967.59107100000006</v>
      </c>
      <c r="W209" t="s">
        <v>115</v>
      </c>
      <c r="X209" s="5">
        <v>40820</v>
      </c>
      <c r="Y209" s="4">
        <v>9.4999999999999998E-3</v>
      </c>
      <c r="Z209" s="3">
        <v>0</v>
      </c>
      <c r="AA209" s="5" t="s">
        <v>74</v>
      </c>
      <c r="AB209" s="3" t="s">
        <v>74</v>
      </c>
      <c r="AC209" s="4">
        <v>0</v>
      </c>
      <c r="AD209" t="s">
        <v>63</v>
      </c>
      <c r="AE209" s="4">
        <v>0.158</v>
      </c>
      <c r="AF209" t="s">
        <v>74</v>
      </c>
      <c r="AG209">
        <v>-1.21</v>
      </c>
      <c r="AH209" s="4">
        <v>6.3815999999999997</v>
      </c>
      <c r="AI209" s="4">
        <v>0.92889999999999995</v>
      </c>
      <c r="AJ209" s="4">
        <v>0.88060000000000005</v>
      </c>
      <c r="AK209" s="4">
        <v>0.81740000000000002</v>
      </c>
      <c r="AL209" t="s">
        <v>83</v>
      </c>
      <c r="AM209">
        <v>1</v>
      </c>
      <c r="AN209" s="4">
        <v>1</v>
      </c>
      <c r="AO209" s="4">
        <v>1</v>
      </c>
      <c r="AP209" s="4">
        <v>1</v>
      </c>
      <c r="AQ209" s="6">
        <v>0.28000000000000003</v>
      </c>
      <c r="AR209" s="6">
        <v>0.28000000000000003</v>
      </c>
      <c r="AS209" t="s">
        <v>102</v>
      </c>
      <c r="AT209" s="3">
        <v>82.42</v>
      </c>
      <c r="AU209" s="3">
        <v>114.82</v>
      </c>
      <c r="AV209" s="3">
        <v>92.69</v>
      </c>
      <c r="AW209" s="3">
        <v>98.92</v>
      </c>
      <c r="AX209">
        <v>57.01</v>
      </c>
      <c r="AY209" t="s">
        <v>66</v>
      </c>
      <c r="AZ209" t="s">
        <v>70</v>
      </c>
      <c r="BA209" t="s">
        <v>66</v>
      </c>
      <c r="BB209" t="s">
        <v>67</v>
      </c>
      <c r="BC209" t="s">
        <v>71</v>
      </c>
      <c r="BD209" t="s">
        <v>74</v>
      </c>
      <c r="BE209" t="s">
        <v>69</v>
      </c>
      <c r="BF209" t="s">
        <v>74</v>
      </c>
      <c r="BG209" t="s">
        <v>74</v>
      </c>
      <c r="BH209" t="s">
        <v>74</v>
      </c>
      <c r="BI209" t="s">
        <v>74</v>
      </c>
      <c r="BJ209" t="s">
        <v>74</v>
      </c>
      <c r="BK209" t="s">
        <v>74</v>
      </c>
    </row>
    <row r="210" spans="1:63" x14ac:dyDescent="0.3">
      <c r="A210" t="s">
        <v>346</v>
      </c>
      <c r="B210" t="s">
        <v>347</v>
      </c>
      <c r="C210" t="s">
        <v>75</v>
      </c>
      <c r="D210" s="1">
        <v>58809900</v>
      </c>
      <c r="E210" s="2">
        <v>704689</v>
      </c>
      <c r="F210" s="3">
        <v>18.239999999999998</v>
      </c>
      <c r="G210" s="21" t="b">
        <v>1</v>
      </c>
      <c r="H210" s="21" t="s">
        <v>472</v>
      </c>
      <c r="I210" t="b">
        <v>0</v>
      </c>
      <c r="J210" t="b">
        <v>0</v>
      </c>
      <c r="K210" s="4">
        <v>3.2800000000000003E-2</v>
      </c>
      <c r="L210" s="4">
        <v>9.6199999999999994E-2</v>
      </c>
      <c r="M210" s="4">
        <v>-5.4899999999999997E-2</v>
      </c>
      <c r="N210" s="4">
        <v>-5.74E-2</v>
      </c>
      <c r="O210" s="4">
        <v>-0.1298</v>
      </c>
      <c r="P210" s="4">
        <v>-0.34429999999999999</v>
      </c>
      <c r="Q210" s="3">
        <v>22.879804</v>
      </c>
      <c r="R210" s="3">
        <v>37.641539000000002</v>
      </c>
      <c r="S210" s="3">
        <v>14.935591000000001</v>
      </c>
      <c r="T210" s="3">
        <v>14.935591000000001</v>
      </c>
      <c r="U210" s="3">
        <v>13.492573</v>
      </c>
      <c r="V210" s="3">
        <v>13.492573</v>
      </c>
      <c r="W210" t="s">
        <v>435</v>
      </c>
      <c r="X210" s="5">
        <v>39783</v>
      </c>
      <c r="Y210" s="4">
        <v>9.4999999999999998E-3</v>
      </c>
      <c r="Z210" s="3">
        <v>0</v>
      </c>
      <c r="AA210" s="5" t="s">
        <v>74</v>
      </c>
      <c r="AB210" s="3" t="s">
        <v>74</v>
      </c>
      <c r="AC210" s="4">
        <v>0</v>
      </c>
      <c r="AD210" t="s">
        <v>63</v>
      </c>
      <c r="AE210" s="4">
        <v>2.2599999999999999E-2</v>
      </c>
      <c r="AF210" t="s">
        <v>74</v>
      </c>
      <c r="AG210">
        <v>-1.1200000000000001</v>
      </c>
      <c r="AH210" s="4">
        <v>2.0556999999999999</v>
      </c>
      <c r="AI210" s="4">
        <v>0.55269999999999997</v>
      </c>
      <c r="AJ210" s="4">
        <v>0.49259999999999998</v>
      </c>
      <c r="AK210" s="4">
        <v>0.48670000000000002</v>
      </c>
      <c r="AL210" t="s">
        <v>83</v>
      </c>
      <c r="AM210">
        <v>1</v>
      </c>
      <c r="AN210" s="4">
        <v>1</v>
      </c>
      <c r="AO210" s="4">
        <v>1</v>
      </c>
      <c r="AP210" s="4">
        <v>1</v>
      </c>
      <c r="AQ210" s="6">
        <v>0.28000000000000003</v>
      </c>
      <c r="AR210" s="6">
        <v>0.28000000000000003</v>
      </c>
      <c r="AS210" t="s">
        <v>102</v>
      </c>
      <c r="AT210" s="3">
        <v>16.23</v>
      </c>
      <c r="AU210" s="3">
        <v>19.87</v>
      </c>
      <c r="AV210" s="3">
        <v>17.920000000000002</v>
      </c>
      <c r="AW210" s="3">
        <v>18.57</v>
      </c>
      <c r="AX210">
        <v>48.78</v>
      </c>
      <c r="AY210" t="s">
        <v>70</v>
      </c>
      <c r="AZ210" t="s">
        <v>67</v>
      </c>
      <c r="BA210" t="s">
        <v>65</v>
      </c>
      <c r="BB210" t="s">
        <v>70</v>
      </c>
      <c r="BC210" t="s">
        <v>68</v>
      </c>
      <c r="BD210" t="s">
        <v>68</v>
      </c>
      <c r="BE210" t="s">
        <v>68</v>
      </c>
      <c r="BF210" t="s">
        <v>74</v>
      </c>
      <c r="BG210" s="4" t="s">
        <v>74</v>
      </c>
      <c r="BH210" s="4" t="s">
        <v>74</v>
      </c>
      <c r="BI210" t="s">
        <v>74</v>
      </c>
      <c r="BJ210" s="4" t="s">
        <v>74</v>
      </c>
      <c r="BK210" s="4" t="s">
        <v>74</v>
      </c>
    </row>
    <row r="211" spans="1:63" x14ac:dyDescent="0.3">
      <c r="A211" t="s">
        <v>342</v>
      </c>
      <c r="B211" t="s">
        <v>343</v>
      </c>
      <c r="C211" t="s">
        <v>75</v>
      </c>
      <c r="D211" s="1">
        <v>11555300</v>
      </c>
      <c r="E211" s="2">
        <v>66809</v>
      </c>
      <c r="F211" s="3">
        <v>26.37</v>
      </c>
      <c r="G211" s="21" t="b">
        <v>1</v>
      </c>
      <c r="H211" s="21" t="s">
        <v>472</v>
      </c>
      <c r="I211" t="b">
        <v>0</v>
      </c>
      <c r="J211" t="b">
        <v>0</v>
      </c>
      <c r="K211" s="4">
        <v>-6.4000000000000003E-3</v>
      </c>
      <c r="L211" s="4">
        <v>-1.38E-2</v>
      </c>
      <c r="M211" s="4">
        <v>-0.14910000000000001</v>
      </c>
      <c r="N211" s="4">
        <v>-0.15640000000000001</v>
      </c>
      <c r="O211" s="4">
        <v>-6.2799999999999995E-2</v>
      </c>
      <c r="P211" s="4">
        <v>-0.1842</v>
      </c>
      <c r="Q211" s="3">
        <v>0</v>
      </c>
      <c r="R211" s="3">
        <v>1.4352959999999999</v>
      </c>
      <c r="S211" s="3">
        <v>-2.3130609999999998</v>
      </c>
      <c r="T211" s="3">
        <v>-2.3130609999999998</v>
      </c>
      <c r="U211" s="3">
        <v>-13.073427000000001</v>
      </c>
      <c r="V211" s="3">
        <v>-13.073427000000001</v>
      </c>
      <c r="W211" t="s">
        <v>435</v>
      </c>
      <c r="X211" s="5">
        <v>39783</v>
      </c>
      <c r="Y211" s="4">
        <v>9.4999999999999998E-3</v>
      </c>
      <c r="Z211" s="3">
        <v>0</v>
      </c>
      <c r="AA211" s="5" t="s">
        <v>74</v>
      </c>
      <c r="AB211" s="3" t="s">
        <v>74</v>
      </c>
      <c r="AC211" s="4">
        <v>0</v>
      </c>
      <c r="AD211" t="s">
        <v>63</v>
      </c>
      <c r="AE211" s="4">
        <v>1.72E-2</v>
      </c>
      <c r="AF211" t="s">
        <v>74</v>
      </c>
      <c r="AG211">
        <v>-0.22</v>
      </c>
      <c r="AH211" s="4">
        <v>0.96340000000000003</v>
      </c>
      <c r="AI211" s="4">
        <v>0.31309999999999999</v>
      </c>
      <c r="AJ211" s="4">
        <v>0.25679999999999997</v>
      </c>
      <c r="AK211" s="4">
        <v>0.249</v>
      </c>
      <c r="AL211" t="s">
        <v>83</v>
      </c>
      <c r="AM211">
        <v>1</v>
      </c>
      <c r="AN211" s="4">
        <v>1</v>
      </c>
      <c r="AO211" s="4">
        <v>1</v>
      </c>
      <c r="AP211" s="4">
        <v>1</v>
      </c>
      <c r="AQ211" s="6">
        <v>0.28000000000000003</v>
      </c>
      <c r="AR211" s="6">
        <v>0.28000000000000003</v>
      </c>
      <c r="AS211" t="s">
        <v>102</v>
      </c>
      <c r="AT211" s="3">
        <v>25.68</v>
      </c>
      <c r="AU211" s="3">
        <v>28.37</v>
      </c>
      <c r="AV211" s="3">
        <v>26.27</v>
      </c>
      <c r="AW211" s="3">
        <v>26.47</v>
      </c>
      <c r="AX211">
        <v>41.84</v>
      </c>
      <c r="AY211" t="s">
        <v>66</v>
      </c>
      <c r="AZ211" t="s">
        <v>66</v>
      </c>
      <c r="BA211" t="s">
        <v>65</v>
      </c>
      <c r="BB211" t="s">
        <v>65</v>
      </c>
      <c r="BC211" t="s">
        <v>68</v>
      </c>
      <c r="BD211" t="s">
        <v>70</v>
      </c>
      <c r="BE211" t="s">
        <v>70</v>
      </c>
      <c r="BF211" t="s">
        <v>74</v>
      </c>
      <c r="BG211" s="4" t="s">
        <v>74</v>
      </c>
      <c r="BH211" s="4" t="s">
        <v>74</v>
      </c>
      <c r="BI211" t="s">
        <v>74</v>
      </c>
      <c r="BJ211" s="4" t="s">
        <v>74</v>
      </c>
      <c r="BK211" s="4" t="s">
        <v>74</v>
      </c>
    </row>
    <row r="212" spans="1:63" x14ac:dyDescent="0.3">
      <c r="A212" t="s">
        <v>195</v>
      </c>
      <c r="B212" t="s">
        <v>196</v>
      </c>
      <c r="C212" t="s">
        <v>75</v>
      </c>
      <c r="D212" s="1">
        <v>719414000</v>
      </c>
      <c r="E212" s="2">
        <v>5705786</v>
      </c>
      <c r="F212" s="3">
        <v>28.44</v>
      </c>
      <c r="H212" s="21" t="s">
        <v>88</v>
      </c>
      <c r="I212" t="b">
        <v>0</v>
      </c>
      <c r="J212" t="b">
        <v>0</v>
      </c>
      <c r="K212" s="4">
        <v>-4.8999999999999998E-3</v>
      </c>
      <c r="L212" s="4">
        <v>-0.21329999999999999</v>
      </c>
      <c r="M212" s="4">
        <v>-0.92</v>
      </c>
      <c r="N212" s="4">
        <v>-0.92290000000000005</v>
      </c>
      <c r="O212" s="4">
        <v>-0.57289999999999996</v>
      </c>
      <c r="P212" s="4">
        <v>-0.66069999999999995</v>
      </c>
      <c r="Q212" s="3">
        <v>-46.109779000000003</v>
      </c>
      <c r="R212" s="3">
        <v>82.801233999999994</v>
      </c>
      <c r="S212" s="3">
        <v>1874.8360190000001</v>
      </c>
      <c r="T212" s="3">
        <v>1897.59041</v>
      </c>
      <c r="U212" s="3">
        <v>2490.0039299999999</v>
      </c>
      <c r="V212" s="3">
        <v>2490.0039299999999</v>
      </c>
      <c r="W212" t="s">
        <v>119</v>
      </c>
      <c r="X212" s="5">
        <v>40820</v>
      </c>
      <c r="Y212" s="4">
        <v>9.4999999999999998E-3</v>
      </c>
      <c r="Z212" s="3">
        <v>0</v>
      </c>
      <c r="AA212" s="5" t="s">
        <v>74</v>
      </c>
      <c r="AB212" s="3" t="s">
        <v>74</v>
      </c>
      <c r="AC212" s="4">
        <v>0</v>
      </c>
      <c r="AD212" t="s">
        <v>63</v>
      </c>
      <c r="AE212" s="4">
        <v>0.54149999999999998</v>
      </c>
      <c r="AF212" t="s">
        <v>74</v>
      </c>
      <c r="AG212">
        <v>0.88</v>
      </c>
      <c r="AH212" s="4">
        <v>2.4893999999999998</v>
      </c>
      <c r="AI212" s="4">
        <v>0.94079999999999997</v>
      </c>
      <c r="AJ212" s="4">
        <v>0.88349999999999995</v>
      </c>
      <c r="AK212" s="4">
        <v>0.80900000000000005</v>
      </c>
      <c r="AL212" t="s">
        <v>83</v>
      </c>
      <c r="AM212" s="2">
        <v>1</v>
      </c>
      <c r="AN212" s="4">
        <v>1</v>
      </c>
      <c r="AO212" s="4">
        <v>1</v>
      </c>
      <c r="AP212" s="4">
        <v>1</v>
      </c>
      <c r="AQ212" s="6">
        <v>0.28000000000000003</v>
      </c>
      <c r="AR212" s="6">
        <v>0.28000000000000003</v>
      </c>
      <c r="AS212" t="s">
        <v>102</v>
      </c>
      <c r="AT212" s="3">
        <v>23.13</v>
      </c>
      <c r="AU212" s="3">
        <v>34.64</v>
      </c>
      <c r="AV212" s="3">
        <v>27.66</v>
      </c>
      <c r="AW212" s="3">
        <v>29.64</v>
      </c>
      <c r="AX212">
        <v>36.89</v>
      </c>
      <c r="AY212" t="s">
        <v>68</v>
      </c>
      <c r="AZ212" t="s">
        <v>70</v>
      </c>
      <c r="BA212" t="s">
        <v>66</v>
      </c>
      <c r="BB212" t="s">
        <v>67</v>
      </c>
      <c r="BC212" t="s">
        <v>66</v>
      </c>
      <c r="BD212" t="s">
        <v>74</v>
      </c>
      <c r="BE212" t="s">
        <v>71</v>
      </c>
      <c r="BF212" t="s">
        <v>74</v>
      </c>
      <c r="BG212" t="s">
        <v>74</v>
      </c>
      <c r="BH212" t="s">
        <v>74</v>
      </c>
      <c r="BI212" t="s">
        <v>74</v>
      </c>
      <c r="BJ212" t="s">
        <v>74</v>
      </c>
      <c r="BK212" t="s">
        <v>74</v>
      </c>
    </row>
    <row r="213" spans="1:63" x14ac:dyDescent="0.3">
      <c r="A213" t="s">
        <v>117</v>
      </c>
      <c r="B213" t="s">
        <v>118</v>
      </c>
      <c r="C213" t="s">
        <v>75</v>
      </c>
      <c r="D213" s="1">
        <v>692638000</v>
      </c>
      <c r="E213" s="2">
        <v>3131703</v>
      </c>
      <c r="F213" s="3">
        <v>26.1</v>
      </c>
      <c r="H213" s="21" t="s">
        <v>88</v>
      </c>
      <c r="I213" t="b">
        <v>0</v>
      </c>
      <c r="J213" t="b">
        <v>0</v>
      </c>
      <c r="K213" s="4">
        <v>-5.4699999999999999E-2</v>
      </c>
      <c r="L213" s="4">
        <v>-0.1171</v>
      </c>
      <c r="M213" s="4">
        <v>-0.1389</v>
      </c>
      <c r="N213" s="4">
        <v>-9.9400000000000002E-2</v>
      </c>
      <c r="O213" s="4">
        <v>0.43259999999999998</v>
      </c>
      <c r="P213">
        <v>-0.20180000000000001</v>
      </c>
      <c r="Q213" s="3">
        <v>-22.931249000000001</v>
      </c>
      <c r="R213" s="3">
        <v>64.502093000000002</v>
      </c>
      <c r="S213" s="3">
        <v>-242.91327699999999</v>
      </c>
      <c r="T213" s="3">
        <v>-244.380315</v>
      </c>
      <c r="U213" s="3">
        <v>-950.45283199999994</v>
      </c>
      <c r="V213" s="3">
        <v>-950.45283199999994</v>
      </c>
      <c r="W213" t="s">
        <v>119</v>
      </c>
      <c r="X213" s="5">
        <v>39777</v>
      </c>
      <c r="Y213" s="4">
        <v>1.43E-2</v>
      </c>
      <c r="Z213" s="3">
        <v>0</v>
      </c>
      <c r="AA213" s="5" t="s">
        <v>74</v>
      </c>
      <c r="AB213" s="3" t="s">
        <v>74</v>
      </c>
      <c r="AC213" s="4">
        <v>0</v>
      </c>
      <c r="AD213" t="s">
        <v>63</v>
      </c>
      <c r="AE213" s="4">
        <v>3.7499999999999999E-2</v>
      </c>
      <c r="AF213" t="s">
        <v>74</v>
      </c>
      <c r="AG213">
        <v>1.81</v>
      </c>
      <c r="AH213" s="4">
        <v>5.2049000000000003</v>
      </c>
      <c r="AI213" s="4">
        <v>0.53979999999999995</v>
      </c>
      <c r="AJ213" s="4">
        <v>0.57120000000000004</v>
      </c>
      <c r="AK213" s="4">
        <v>0.51529999999999998</v>
      </c>
      <c r="AL213" t="s">
        <v>83</v>
      </c>
      <c r="AM213" s="2">
        <v>1</v>
      </c>
      <c r="AN213" s="4">
        <v>1</v>
      </c>
      <c r="AO213" s="4">
        <v>1</v>
      </c>
      <c r="AP213" s="4">
        <v>1</v>
      </c>
      <c r="AQ213" s="6">
        <v>0.28000000000000003</v>
      </c>
      <c r="AR213" s="6">
        <v>0.28000000000000003</v>
      </c>
      <c r="AS213" t="s">
        <v>102</v>
      </c>
      <c r="AT213" s="3">
        <v>24.76</v>
      </c>
      <c r="AU213" s="3">
        <v>29.47</v>
      </c>
      <c r="AV213" s="3">
        <v>25.82</v>
      </c>
      <c r="AW213" s="3">
        <v>26.64</v>
      </c>
      <c r="AX213">
        <v>42.24</v>
      </c>
      <c r="AY213" t="s">
        <v>65</v>
      </c>
      <c r="AZ213" t="s">
        <v>66</v>
      </c>
      <c r="BA213" t="s">
        <v>68</v>
      </c>
      <c r="BB213" t="s">
        <v>70</v>
      </c>
      <c r="BC213" t="s">
        <v>65</v>
      </c>
      <c r="BD213" t="s">
        <v>66</v>
      </c>
      <c r="BE213" t="s">
        <v>64</v>
      </c>
      <c r="BF213" t="s">
        <v>74</v>
      </c>
      <c r="BG213" s="4" t="s">
        <v>74</v>
      </c>
      <c r="BH213" s="4" t="s">
        <v>74</v>
      </c>
      <c r="BI213" t="s">
        <v>74</v>
      </c>
      <c r="BJ213" s="4" t="s">
        <v>74</v>
      </c>
      <c r="BK213" s="4" t="s">
        <v>74</v>
      </c>
    </row>
    <row r="214" spans="1:63" x14ac:dyDescent="0.3">
      <c r="A214" t="s">
        <v>143</v>
      </c>
      <c r="B214" t="s">
        <v>144</v>
      </c>
      <c r="C214" t="s">
        <v>75</v>
      </c>
      <c r="D214" s="1">
        <v>406868000</v>
      </c>
      <c r="E214" s="2">
        <v>1215645</v>
      </c>
      <c r="F214" s="3">
        <v>27.17</v>
      </c>
      <c r="H214" s="21" t="s">
        <v>88</v>
      </c>
      <c r="I214" t="b">
        <v>0</v>
      </c>
      <c r="J214" t="b">
        <v>0</v>
      </c>
      <c r="K214" s="4">
        <v>-3.2099999999999997E-2</v>
      </c>
      <c r="L214" s="4">
        <v>-0.11210000000000001</v>
      </c>
      <c r="M214" s="4">
        <v>-0.15090000000000001</v>
      </c>
      <c r="N214" s="4">
        <v>-0.14910000000000001</v>
      </c>
      <c r="O214" s="4">
        <v>-0.18870000000000001</v>
      </c>
      <c r="P214" s="4">
        <v>8.2000000000000007E-3</v>
      </c>
      <c r="Q214" s="3">
        <v>0.168768</v>
      </c>
      <c r="R214" s="3">
        <v>12.366887999999999</v>
      </c>
      <c r="S214" s="3">
        <v>24.073839</v>
      </c>
      <c r="T214" s="3">
        <v>19.389091000000001</v>
      </c>
      <c r="U214" s="3">
        <v>-25.742788999999998</v>
      </c>
      <c r="V214" s="3">
        <v>-25.742788999999998</v>
      </c>
      <c r="W214" t="s">
        <v>119</v>
      </c>
      <c r="X214" s="5">
        <v>39783</v>
      </c>
      <c r="Y214" s="4">
        <v>9.4999999999999998E-3</v>
      </c>
      <c r="Z214" s="3">
        <v>0</v>
      </c>
      <c r="AA214" s="5" t="s">
        <v>74</v>
      </c>
      <c r="AB214" s="3" t="s">
        <v>74</v>
      </c>
      <c r="AC214" s="4">
        <v>0</v>
      </c>
      <c r="AD214" t="s">
        <v>63</v>
      </c>
      <c r="AE214" s="4">
        <v>3.1099999999999999E-2</v>
      </c>
      <c r="AF214" t="s">
        <v>74</v>
      </c>
      <c r="AG214">
        <v>1.1499999999999999</v>
      </c>
      <c r="AH214" s="4">
        <v>1.9136</v>
      </c>
      <c r="AI214" s="4">
        <v>0.53969999999999996</v>
      </c>
      <c r="AJ214" s="4">
        <v>0.48409999999999997</v>
      </c>
      <c r="AK214" s="4">
        <v>0.47820000000000001</v>
      </c>
      <c r="AL214" t="s">
        <v>83</v>
      </c>
      <c r="AM214" s="2">
        <v>1</v>
      </c>
      <c r="AN214" s="4">
        <v>1</v>
      </c>
      <c r="AO214" s="4">
        <v>1</v>
      </c>
      <c r="AP214" s="4">
        <v>1</v>
      </c>
      <c r="AQ214" s="6">
        <v>0.28000000000000003</v>
      </c>
      <c r="AR214" s="6">
        <v>0.28000000000000003</v>
      </c>
      <c r="AS214" t="s">
        <v>102</v>
      </c>
      <c r="AT214" s="3">
        <v>24.97</v>
      </c>
      <c r="AU214" s="3">
        <v>30.54</v>
      </c>
      <c r="AV214" s="3">
        <v>26.64</v>
      </c>
      <c r="AW214" s="3">
        <v>27.64</v>
      </c>
      <c r="AX214">
        <v>48.72</v>
      </c>
      <c r="AY214" t="s">
        <v>65</v>
      </c>
      <c r="AZ214" t="s">
        <v>70</v>
      </c>
      <c r="BA214" t="s">
        <v>71</v>
      </c>
      <c r="BB214" t="s">
        <v>70</v>
      </c>
      <c r="BC214" t="s">
        <v>68</v>
      </c>
      <c r="BD214" t="s">
        <v>67</v>
      </c>
      <c r="BE214" t="s">
        <v>65</v>
      </c>
      <c r="BF214" t="s">
        <v>74</v>
      </c>
      <c r="BG214" s="4" t="s">
        <v>74</v>
      </c>
      <c r="BH214" s="4" t="s">
        <v>74</v>
      </c>
      <c r="BI214" t="s">
        <v>74</v>
      </c>
      <c r="BJ214" s="4" t="s">
        <v>74</v>
      </c>
      <c r="BK214" s="4" t="s">
        <v>74</v>
      </c>
    </row>
    <row r="215" spans="1:63" x14ac:dyDescent="0.3">
      <c r="A215" t="s">
        <v>193</v>
      </c>
      <c r="B215" t="s">
        <v>194</v>
      </c>
      <c r="C215" t="s">
        <v>75</v>
      </c>
      <c r="D215" s="1">
        <v>195393000</v>
      </c>
      <c r="E215" s="2">
        <v>128505</v>
      </c>
      <c r="F215" s="3">
        <v>63.87</v>
      </c>
      <c r="H215" s="21" t="s">
        <v>88</v>
      </c>
      <c r="I215" t="b">
        <v>0</v>
      </c>
      <c r="J215" t="b">
        <v>0</v>
      </c>
      <c r="K215" s="4">
        <v>8.0000000000000002E-3</v>
      </c>
      <c r="L215" s="4">
        <v>1.03E-2</v>
      </c>
      <c r="M215" s="4">
        <v>0.15559999999999999</v>
      </c>
      <c r="N215" s="4">
        <v>0.16589999999999999</v>
      </c>
      <c r="O215" s="4">
        <v>-1.24E-2</v>
      </c>
      <c r="P215" s="4">
        <v>0.114</v>
      </c>
      <c r="Q215" s="3">
        <v>6.2537849999999997</v>
      </c>
      <c r="R215" s="3">
        <v>6.6093789999999997</v>
      </c>
      <c r="S215" s="3">
        <v>-3.2759049999999998</v>
      </c>
      <c r="T215" s="3">
        <v>-3.2759049999999998</v>
      </c>
      <c r="U215" s="3">
        <v>-33.920766</v>
      </c>
      <c r="V215" s="3">
        <v>-33.920766</v>
      </c>
      <c r="W215" t="s">
        <v>119</v>
      </c>
      <c r="X215" s="5">
        <v>39783</v>
      </c>
      <c r="Y215" s="4">
        <v>9.4999999999999998E-3</v>
      </c>
      <c r="Z215" s="3">
        <v>0</v>
      </c>
      <c r="AA215" s="5" t="s">
        <v>74</v>
      </c>
      <c r="AB215" s="3" t="s">
        <v>74</v>
      </c>
      <c r="AC215" s="4">
        <v>0</v>
      </c>
      <c r="AD215" t="s">
        <v>63</v>
      </c>
      <c r="AE215" s="4">
        <v>3.4000000000000002E-2</v>
      </c>
      <c r="AF215" t="s">
        <v>74</v>
      </c>
      <c r="AG215">
        <v>0.28000000000000003</v>
      </c>
      <c r="AH215" s="4">
        <v>0.75849999999999995</v>
      </c>
      <c r="AI215" s="4">
        <v>0.313</v>
      </c>
      <c r="AJ215" s="4">
        <v>0.25609999999999999</v>
      </c>
      <c r="AK215" s="4">
        <v>0.2462</v>
      </c>
      <c r="AL215" t="s">
        <v>83</v>
      </c>
      <c r="AM215">
        <v>1</v>
      </c>
      <c r="AN215" s="4">
        <v>1</v>
      </c>
      <c r="AO215" s="4">
        <v>1</v>
      </c>
      <c r="AP215" s="4">
        <v>1</v>
      </c>
      <c r="AQ215" s="6">
        <v>0.28000000000000003</v>
      </c>
      <c r="AR215" s="6">
        <v>0.28000000000000003</v>
      </c>
      <c r="AS215" t="s">
        <v>102</v>
      </c>
      <c r="AT215" s="3">
        <v>59.31</v>
      </c>
      <c r="AU215" s="3">
        <v>65.430000000000007</v>
      </c>
      <c r="AV215" s="3">
        <v>63.6</v>
      </c>
      <c r="AW215" s="3">
        <v>64.150000000000006</v>
      </c>
      <c r="AX215">
        <v>57.84</v>
      </c>
      <c r="AY215" t="s">
        <v>70</v>
      </c>
      <c r="AZ215" t="s">
        <v>70</v>
      </c>
      <c r="BA215" t="s">
        <v>67</v>
      </c>
      <c r="BB215" t="s">
        <v>65</v>
      </c>
      <c r="BC215" t="s">
        <v>65</v>
      </c>
      <c r="BD215" t="s">
        <v>65</v>
      </c>
      <c r="BE215" t="s">
        <v>68</v>
      </c>
      <c r="BF215" t="s">
        <v>74</v>
      </c>
      <c r="BG215" s="4" t="s">
        <v>74</v>
      </c>
      <c r="BH215" s="4" t="s">
        <v>74</v>
      </c>
      <c r="BI215" t="s">
        <v>74</v>
      </c>
      <c r="BJ215" s="4" t="s">
        <v>74</v>
      </c>
      <c r="BK215" s="4" t="s">
        <v>74</v>
      </c>
    </row>
    <row r="216" spans="1:63" x14ac:dyDescent="0.3">
      <c r="A216" t="s">
        <v>411</v>
      </c>
      <c r="B216" t="s">
        <v>412</v>
      </c>
      <c r="C216" t="s">
        <v>75</v>
      </c>
      <c r="D216" s="1">
        <v>4152400</v>
      </c>
      <c r="E216" s="2">
        <v>9300</v>
      </c>
      <c r="F216" s="3">
        <v>2.54</v>
      </c>
      <c r="G216" s="21" t="b">
        <v>1</v>
      </c>
      <c r="H216" s="21" t="s">
        <v>472</v>
      </c>
      <c r="I216" t="b">
        <v>1</v>
      </c>
      <c r="J216" t="b">
        <v>0</v>
      </c>
      <c r="K216" s="4">
        <v>9.1999999999999998E-3</v>
      </c>
      <c r="L216" s="4">
        <v>7.8600000000000003E-2</v>
      </c>
      <c r="M216" s="4">
        <v>-8.14E-2</v>
      </c>
      <c r="N216" s="4">
        <v>-8.9700000000000002E-2</v>
      </c>
      <c r="O216">
        <v>-1.5299999999999999E-2</v>
      </c>
      <c r="P216">
        <v>-0.1525</v>
      </c>
      <c r="Q216" s="3">
        <v>0</v>
      </c>
      <c r="R216" s="3">
        <v>0</v>
      </c>
      <c r="S216" s="3">
        <v>0</v>
      </c>
      <c r="T216" s="3">
        <v>0</v>
      </c>
      <c r="U216" s="3">
        <v>-1.8868860000000001</v>
      </c>
      <c r="V216" s="3">
        <v>-1.8868860000000001</v>
      </c>
      <c r="W216" t="s">
        <v>435</v>
      </c>
      <c r="X216" s="5">
        <v>39505</v>
      </c>
      <c r="Y216" s="4">
        <v>7.4999999999999997E-3</v>
      </c>
      <c r="Z216" s="3">
        <v>0</v>
      </c>
      <c r="AA216" s="5" t="s">
        <v>74</v>
      </c>
      <c r="AB216" s="3" t="s">
        <v>74</v>
      </c>
      <c r="AC216" s="4">
        <v>0</v>
      </c>
      <c r="AD216" t="s">
        <v>74</v>
      </c>
      <c r="AE216" s="4">
        <v>1.5E-3</v>
      </c>
      <c r="AF216" t="s">
        <v>74</v>
      </c>
      <c r="AG216">
        <v>-0.25</v>
      </c>
      <c r="AH216" s="4">
        <v>0.89219999999999999</v>
      </c>
      <c r="AI216" s="4">
        <v>0.38350000000000001</v>
      </c>
      <c r="AJ216" s="4">
        <v>0.30470000000000003</v>
      </c>
      <c r="AK216" s="4">
        <v>0.29559999999999997</v>
      </c>
      <c r="AL216" t="s">
        <v>592</v>
      </c>
      <c r="AM216">
        <v>1</v>
      </c>
      <c r="AN216" s="4">
        <v>1</v>
      </c>
      <c r="AO216" s="4">
        <v>1</v>
      </c>
      <c r="AP216" s="4">
        <v>1</v>
      </c>
      <c r="AQ216" s="6">
        <v>0.4</v>
      </c>
      <c r="AR216" s="6">
        <v>0.2</v>
      </c>
      <c r="AS216">
        <v>1099</v>
      </c>
      <c r="AT216" s="3">
        <v>2.33</v>
      </c>
      <c r="AU216" s="3">
        <v>2.57</v>
      </c>
      <c r="AV216" s="3">
        <v>2.5</v>
      </c>
      <c r="AW216" s="3">
        <v>2.57</v>
      </c>
      <c r="AX216">
        <v>53.42</v>
      </c>
      <c r="AY216" t="s">
        <v>68</v>
      </c>
      <c r="AZ216" t="s">
        <v>65</v>
      </c>
      <c r="BA216" t="s">
        <v>65</v>
      </c>
      <c r="BB216" t="s">
        <v>65</v>
      </c>
      <c r="BC216" t="s">
        <v>65</v>
      </c>
      <c r="BD216" t="s">
        <v>69</v>
      </c>
      <c r="BE216" t="s">
        <v>74</v>
      </c>
      <c r="BF216" t="s">
        <v>74</v>
      </c>
      <c r="BG216" s="4" t="s">
        <v>74</v>
      </c>
      <c r="BH216" s="4" t="s">
        <v>74</v>
      </c>
      <c r="BI216" t="s">
        <v>74</v>
      </c>
      <c r="BJ216" s="4" t="s">
        <v>74</v>
      </c>
      <c r="BK216" s="4" t="s">
        <v>74</v>
      </c>
    </row>
    <row r="217" spans="1:63" x14ac:dyDescent="0.3">
      <c r="A217" t="s">
        <v>246</v>
      </c>
      <c r="B217" t="s">
        <v>247</v>
      </c>
      <c r="C217" t="s">
        <v>75</v>
      </c>
      <c r="D217" s="1">
        <v>85395100</v>
      </c>
      <c r="E217" s="2">
        <v>4280</v>
      </c>
      <c r="F217" s="3">
        <v>43.55</v>
      </c>
      <c r="H217" s="21" t="s">
        <v>88</v>
      </c>
      <c r="I217" t="b">
        <v>1</v>
      </c>
      <c r="J217" t="b">
        <v>0</v>
      </c>
      <c r="K217" s="4">
        <v>9.2999999999999992E-3</v>
      </c>
      <c r="L217" s="4">
        <v>6.3E-3</v>
      </c>
      <c r="M217" s="4">
        <v>0.16969999999999999</v>
      </c>
      <c r="N217" s="4">
        <v>0.18729999999999999</v>
      </c>
      <c r="O217">
        <v>1E-4</v>
      </c>
      <c r="P217">
        <v>0.13569999999999999</v>
      </c>
      <c r="Q217" s="3">
        <v>0</v>
      </c>
      <c r="R217" s="3">
        <v>0</v>
      </c>
      <c r="S217" s="3">
        <v>-1.9818640000000001</v>
      </c>
      <c r="T217" s="3">
        <v>-1.9818640000000001</v>
      </c>
      <c r="U217" s="3">
        <v>-8.9769140000000007</v>
      </c>
      <c r="V217" s="3">
        <v>-8.9769140000000007</v>
      </c>
      <c r="W217" t="s">
        <v>119</v>
      </c>
      <c r="X217" s="5">
        <v>39505</v>
      </c>
      <c r="Y217" s="4">
        <v>7.4999999999999997E-3</v>
      </c>
      <c r="Z217" s="3">
        <v>0</v>
      </c>
      <c r="AA217" s="5" t="s">
        <v>74</v>
      </c>
      <c r="AB217" s="3" t="s">
        <v>74</v>
      </c>
      <c r="AC217" s="4">
        <v>0</v>
      </c>
      <c r="AD217" t="s">
        <v>74</v>
      </c>
      <c r="AE217" s="4">
        <v>2.2200000000000001E-2</v>
      </c>
      <c r="AF217" t="s">
        <v>74</v>
      </c>
      <c r="AG217">
        <v>0.36</v>
      </c>
      <c r="AH217" s="4">
        <v>0.97409999999999997</v>
      </c>
      <c r="AI217" s="4">
        <v>0.31929999999999997</v>
      </c>
      <c r="AJ217" s="4">
        <v>0.25509999999999999</v>
      </c>
      <c r="AK217" s="4">
        <v>0.26179999999999998</v>
      </c>
      <c r="AL217" t="s">
        <v>592</v>
      </c>
      <c r="AM217" s="2">
        <v>1</v>
      </c>
      <c r="AN217" s="4">
        <v>1</v>
      </c>
      <c r="AO217" s="4">
        <v>1</v>
      </c>
      <c r="AP217" s="4">
        <v>1</v>
      </c>
      <c r="AQ217" s="6">
        <v>0.4</v>
      </c>
      <c r="AR217" s="6">
        <v>0.2</v>
      </c>
      <c r="AS217">
        <v>1099</v>
      </c>
      <c r="AT217" s="3">
        <v>40.51</v>
      </c>
      <c r="AU217" s="3">
        <v>44.47</v>
      </c>
      <c r="AV217" s="3">
        <v>43.34</v>
      </c>
      <c r="AW217" s="3">
        <v>43.74</v>
      </c>
      <c r="AX217">
        <v>58.21</v>
      </c>
      <c r="AY217" t="s">
        <v>70</v>
      </c>
      <c r="AZ217" t="s">
        <v>68</v>
      </c>
      <c r="BA217" t="s">
        <v>67</v>
      </c>
      <c r="BB217" t="s">
        <v>65</v>
      </c>
      <c r="BC217" t="s">
        <v>68</v>
      </c>
      <c r="BD217" t="s">
        <v>66</v>
      </c>
      <c r="BE217" t="s">
        <v>74</v>
      </c>
      <c r="BF217" t="s">
        <v>74</v>
      </c>
      <c r="BG217" t="s">
        <v>74</v>
      </c>
      <c r="BH217" t="s">
        <v>74</v>
      </c>
      <c r="BI217" t="s">
        <v>74</v>
      </c>
      <c r="BJ217" t="s">
        <v>74</v>
      </c>
      <c r="BK217" t="s">
        <v>74</v>
      </c>
    </row>
    <row r="218" spans="1:63" x14ac:dyDescent="0.3">
      <c r="A218" t="s">
        <v>433</v>
      </c>
      <c r="B218" t="s">
        <v>434</v>
      </c>
      <c r="C218" t="s">
        <v>75</v>
      </c>
      <c r="D218" s="1">
        <v>3106300</v>
      </c>
      <c r="E218">
        <v>942</v>
      </c>
      <c r="F218" s="3">
        <v>9.94</v>
      </c>
      <c r="G218" s="21" t="b">
        <v>1</v>
      </c>
      <c r="H218" s="21" t="s">
        <v>467</v>
      </c>
      <c r="I218" t="b">
        <v>1</v>
      </c>
      <c r="J218" t="b">
        <v>0</v>
      </c>
      <c r="K218" s="4">
        <v>5.0000000000000001E-4</v>
      </c>
      <c r="L218" s="4">
        <v>4.0000000000000001E-3</v>
      </c>
      <c r="M218" s="4">
        <v>-4.7500000000000001E-2</v>
      </c>
      <c r="N218" s="4">
        <v>-3.73E-2</v>
      </c>
      <c r="O218">
        <v>-2.9999999999999997E-4</v>
      </c>
      <c r="P218">
        <v>-7.0099999999999996E-2</v>
      </c>
      <c r="Q218" s="3">
        <v>0</v>
      </c>
      <c r="R218" s="3">
        <v>0</v>
      </c>
      <c r="S218" s="3">
        <v>0</v>
      </c>
      <c r="T218" s="3">
        <v>0</v>
      </c>
      <c r="U218" s="3">
        <v>-0.23617299999999999</v>
      </c>
      <c r="V218" s="3">
        <v>-0.23617299999999999</v>
      </c>
      <c r="W218" t="s">
        <v>435</v>
      </c>
      <c r="X218" s="5">
        <v>39505</v>
      </c>
      <c r="Y218" s="4">
        <v>7.4999999999999997E-3</v>
      </c>
      <c r="Z218" s="3">
        <v>0</v>
      </c>
      <c r="AA218" s="5" t="s">
        <v>74</v>
      </c>
      <c r="AB218" s="3" t="s">
        <v>74</v>
      </c>
      <c r="AC218" s="4">
        <v>0</v>
      </c>
      <c r="AD218" t="s">
        <v>74</v>
      </c>
      <c r="AE218" s="4">
        <v>3.0999999999999999E-3</v>
      </c>
      <c r="AF218" t="s">
        <v>74</v>
      </c>
      <c r="AG218">
        <v>-0.15</v>
      </c>
      <c r="AH218" s="4">
        <v>0.51359999999999995</v>
      </c>
      <c r="AI218" s="4">
        <v>0.1202</v>
      </c>
      <c r="AJ218" s="4">
        <v>0.1318</v>
      </c>
      <c r="AK218" s="4">
        <v>0.13350000000000001</v>
      </c>
      <c r="AL218" t="s">
        <v>592</v>
      </c>
      <c r="AM218">
        <v>1</v>
      </c>
      <c r="AN218" s="4">
        <v>1</v>
      </c>
      <c r="AO218" s="4">
        <v>1</v>
      </c>
      <c r="AP218" s="4">
        <v>1</v>
      </c>
      <c r="AQ218" s="6">
        <v>0.4</v>
      </c>
      <c r="AR218" s="6">
        <v>0.2</v>
      </c>
      <c r="AS218">
        <v>1099</v>
      </c>
      <c r="AT218" s="3">
        <v>9.8000000000000007</v>
      </c>
      <c r="AU218" s="3">
        <v>10.23</v>
      </c>
      <c r="AV218" s="3">
        <v>9.8000000000000007</v>
      </c>
      <c r="AW218" s="3">
        <v>10.01</v>
      </c>
      <c r="AX218">
        <v>43.41</v>
      </c>
      <c r="AY218" t="s">
        <v>64</v>
      </c>
      <c r="AZ218" t="s">
        <v>68</v>
      </c>
      <c r="BA218" t="s">
        <v>64</v>
      </c>
      <c r="BB218" t="s">
        <v>64</v>
      </c>
      <c r="BC218" t="s">
        <v>65</v>
      </c>
      <c r="BD218" t="s">
        <v>66</v>
      </c>
      <c r="BE218" t="s">
        <v>74</v>
      </c>
      <c r="BF218" t="s">
        <v>74</v>
      </c>
      <c r="BG218" s="4" t="s">
        <v>74</v>
      </c>
      <c r="BH218" s="4" t="s">
        <v>74</v>
      </c>
      <c r="BI218" t="s">
        <v>74</v>
      </c>
      <c r="BJ218" s="4" t="s">
        <v>74</v>
      </c>
      <c r="BK218" s="4" t="s">
        <v>74</v>
      </c>
    </row>
    <row r="219" spans="1:63" x14ac:dyDescent="0.3">
      <c r="A219" t="s">
        <v>425</v>
      </c>
      <c r="B219" t="s">
        <v>426</v>
      </c>
      <c r="C219" t="s">
        <v>75</v>
      </c>
      <c r="D219" s="1">
        <v>19496200</v>
      </c>
      <c r="E219" s="2">
        <v>116436</v>
      </c>
      <c r="F219" s="3">
        <v>20.49</v>
      </c>
      <c r="G219" s="21" t="b">
        <v>1</v>
      </c>
      <c r="H219" s="21" t="s">
        <v>468</v>
      </c>
      <c r="I219" t="b">
        <v>0</v>
      </c>
      <c r="J219" t="b">
        <v>0</v>
      </c>
      <c r="K219" s="4">
        <v>3.9E-2</v>
      </c>
      <c r="L219" s="4">
        <v>-5.7999999999999996E-3</v>
      </c>
      <c r="M219" s="4">
        <v>-0.1958</v>
      </c>
      <c r="N219" s="4">
        <v>-0.21129999999999999</v>
      </c>
      <c r="O219" t="s">
        <v>74</v>
      </c>
      <c r="P219" t="s">
        <v>74</v>
      </c>
      <c r="Q219" s="3">
        <v>0</v>
      </c>
      <c r="R219" s="3">
        <v>0</v>
      </c>
      <c r="S219" s="3">
        <v>0</v>
      </c>
      <c r="T219" s="3">
        <v>0</v>
      </c>
      <c r="U219" s="3">
        <v>227.508871</v>
      </c>
      <c r="V219" s="3">
        <v>227.508871</v>
      </c>
      <c r="W219" t="s">
        <v>435</v>
      </c>
      <c r="X219" s="5">
        <v>44508</v>
      </c>
      <c r="Y219" s="4">
        <v>9.4999999999999998E-3</v>
      </c>
      <c r="Z219" s="3">
        <v>0</v>
      </c>
      <c r="AA219" s="5" t="s">
        <v>74</v>
      </c>
      <c r="AB219" s="3" t="s">
        <v>74</v>
      </c>
      <c r="AC219" s="4">
        <v>0</v>
      </c>
      <c r="AD219" t="s">
        <v>78</v>
      </c>
      <c r="AE219" s="4">
        <v>4.2999999999999997E-2</v>
      </c>
      <c r="AF219" t="s">
        <v>74</v>
      </c>
      <c r="AG219">
        <v>-2.5099999999999998</v>
      </c>
      <c r="AH219" s="4">
        <v>2.2906</v>
      </c>
      <c r="AI219" s="4">
        <v>0.5696</v>
      </c>
      <c r="AJ219" s="4">
        <v>0.56510000000000005</v>
      </c>
      <c r="AK219" s="4">
        <v>0.60340000000000005</v>
      </c>
      <c r="AL219" t="s">
        <v>112</v>
      </c>
      <c r="AM219">
        <v>2</v>
      </c>
      <c r="AN219" s="4">
        <v>1</v>
      </c>
      <c r="AO219" s="4">
        <v>1</v>
      </c>
      <c r="AP219" s="4">
        <v>1</v>
      </c>
      <c r="AQ219" s="6">
        <v>0.4</v>
      </c>
      <c r="AR219" s="6">
        <v>0.2</v>
      </c>
      <c r="AS219">
        <v>1099</v>
      </c>
      <c r="AT219" s="3">
        <v>18.22</v>
      </c>
      <c r="AU219" s="3">
        <v>23.83</v>
      </c>
      <c r="AV219" s="3">
        <v>20.170000000000002</v>
      </c>
      <c r="AW219" s="3">
        <v>20.74</v>
      </c>
      <c r="AX219">
        <v>49.9</v>
      </c>
      <c r="AY219" t="s">
        <v>74</v>
      </c>
      <c r="AZ219" t="s">
        <v>64</v>
      </c>
      <c r="BA219" t="s">
        <v>74</v>
      </c>
      <c r="BB219" t="s">
        <v>74</v>
      </c>
      <c r="BC219" t="s">
        <v>74</v>
      </c>
      <c r="BD219" t="s">
        <v>74</v>
      </c>
      <c r="BE219" t="s">
        <v>74</v>
      </c>
      <c r="BF219" t="s">
        <v>74</v>
      </c>
      <c r="BG219" s="4" t="s">
        <v>74</v>
      </c>
      <c r="BH219" s="4" t="s">
        <v>74</v>
      </c>
      <c r="BI219" t="s">
        <v>74</v>
      </c>
      <c r="BJ219" s="4" t="s">
        <v>74</v>
      </c>
      <c r="BK219" s="4" t="s">
        <v>74</v>
      </c>
    </row>
    <row r="220" spans="1:63" x14ac:dyDescent="0.3">
      <c r="A220" t="s">
        <v>575</v>
      </c>
      <c r="B220" t="s">
        <v>576</v>
      </c>
      <c r="C220" t="s">
        <v>75</v>
      </c>
      <c r="D220" s="1">
        <v>3433300</v>
      </c>
      <c r="E220">
        <v>417</v>
      </c>
      <c r="F220" s="3">
        <v>22.69</v>
      </c>
      <c r="G220" s="21" t="b">
        <v>1</v>
      </c>
      <c r="H220" s="21" t="s">
        <v>468</v>
      </c>
      <c r="I220" t="b">
        <v>0</v>
      </c>
      <c r="J220" t="b">
        <v>0</v>
      </c>
      <c r="K220" s="4">
        <v>4.5999999999999999E-2</v>
      </c>
      <c r="L220" s="4">
        <v>-1.8100000000000002E-2</v>
      </c>
      <c r="M220" s="4" t="s">
        <v>74</v>
      </c>
      <c r="N220" s="4" t="s">
        <v>74</v>
      </c>
      <c r="O220" t="s">
        <v>74</v>
      </c>
      <c r="P220" t="s">
        <v>74</v>
      </c>
      <c r="Q220" s="3">
        <v>0</v>
      </c>
      <c r="R220" s="3">
        <v>0</v>
      </c>
      <c r="S220" s="3">
        <v>0</v>
      </c>
      <c r="T220" s="3">
        <v>0</v>
      </c>
      <c r="U220" s="3">
        <v>0</v>
      </c>
      <c r="V220" s="3">
        <v>0</v>
      </c>
      <c r="W220" t="s">
        <v>82</v>
      </c>
      <c r="X220" s="5">
        <v>44972</v>
      </c>
      <c r="Y220" s="4">
        <v>9.4999999999999998E-3</v>
      </c>
      <c r="Z220" s="3">
        <v>0</v>
      </c>
      <c r="AA220" s="5" t="s">
        <v>74</v>
      </c>
      <c r="AB220" s="3" t="s">
        <v>74</v>
      </c>
      <c r="AC220" s="4">
        <v>0</v>
      </c>
      <c r="AD220" t="s">
        <v>78</v>
      </c>
      <c r="AE220" s="4" t="s">
        <v>74</v>
      </c>
      <c r="AF220" t="s">
        <v>74</v>
      </c>
      <c r="AG220">
        <v>0</v>
      </c>
      <c r="AH220" s="4">
        <v>1.1309</v>
      </c>
      <c r="AI220" s="4">
        <v>0.55769999999999997</v>
      </c>
      <c r="AJ220" s="4">
        <v>0.56059999999999999</v>
      </c>
      <c r="AK220" s="4">
        <v>0.60680000000000001</v>
      </c>
      <c r="AL220" t="s">
        <v>112</v>
      </c>
      <c r="AM220">
        <v>1</v>
      </c>
      <c r="AN220" s="4">
        <v>1</v>
      </c>
      <c r="AO220" s="4">
        <v>1</v>
      </c>
      <c r="AP220" s="4">
        <v>1</v>
      </c>
      <c r="AQ220" s="6">
        <v>0.4</v>
      </c>
      <c r="AR220" s="6">
        <v>0.2</v>
      </c>
      <c r="AS220">
        <v>1099</v>
      </c>
      <c r="AT220" s="3">
        <v>20.05</v>
      </c>
      <c r="AU220" s="3">
        <v>26.44</v>
      </c>
      <c r="AV220" s="3">
        <v>22.36</v>
      </c>
      <c r="AW220" s="3">
        <v>22.86</v>
      </c>
      <c r="AX220">
        <v>49.49</v>
      </c>
      <c r="AY220" t="s">
        <v>74</v>
      </c>
      <c r="AZ220" t="s">
        <v>69</v>
      </c>
      <c r="BA220" t="s">
        <v>74</v>
      </c>
      <c r="BB220" t="s">
        <v>74</v>
      </c>
      <c r="BC220" t="s">
        <v>74</v>
      </c>
      <c r="BD220" t="s">
        <v>74</v>
      </c>
      <c r="BE220" t="s">
        <v>74</v>
      </c>
      <c r="BF220" t="s">
        <v>74</v>
      </c>
      <c r="BG220" t="s">
        <v>74</v>
      </c>
      <c r="BH220" t="s">
        <v>74</v>
      </c>
      <c r="BI220" t="s">
        <v>74</v>
      </c>
      <c r="BJ220" t="s">
        <v>74</v>
      </c>
      <c r="BK220" t="s">
        <v>74</v>
      </c>
    </row>
    <row r="221" spans="1:63" x14ac:dyDescent="0.3">
      <c r="A221" t="s">
        <v>423</v>
      </c>
      <c r="B221" t="s">
        <v>424</v>
      </c>
      <c r="C221" t="s">
        <v>75</v>
      </c>
      <c r="D221" s="1">
        <v>55779200</v>
      </c>
      <c r="E221" s="2">
        <v>157366</v>
      </c>
      <c r="F221" s="3">
        <v>35.200000000000003</v>
      </c>
      <c r="H221" s="21" t="s">
        <v>81</v>
      </c>
      <c r="I221" t="b">
        <v>0</v>
      </c>
      <c r="J221" t="b">
        <v>0</v>
      </c>
      <c r="K221" s="4">
        <v>-4.24E-2</v>
      </c>
      <c r="L221" s="4">
        <v>-3.1899999999999998E-2</v>
      </c>
      <c r="M221" s="4">
        <v>-0.32500000000000001</v>
      </c>
      <c r="N221" s="4">
        <v>-0.31219999999999998</v>
      </c>
      <c r="O221" t="s">
        <v>74</v>
      </c>
      <c r="P221" t="s">
        <v>74</v>
      </c>
      <c r="Q221" s="3">
        <v>0</v>
      </c>
      <c r="R221" s="3">
        <v>0</v>
      </c>
      <c r="S221" s="3">
        <v>15.823117999999999</v>
      </c>
      <c r="T221" s="3">
        <v>15.823117999999999</v>
      </c>
      <c r="U221" s="3">
        <v>53.972383999999998</v>
      </c>
      <c r="V221" s="3">
        <v>53.972383999999998</v>
      </c>
      <c r="W221" t="s">
        <v>119</v>
      </c>
      <c r="X221" s="5">
        <v>44508</v>
      </c>
      <c r="Y221" s="4">
        <v>9.4999999999999998E-3</v>
      </c>
      <c r="Z221" s="3">
        <v>0</v>
      </c>
      <c r="AA221" s="5" t="s">
        <v>74</v>
      </c>
      <c r="AB221" s="3" t="s">
        <v>74</v>
      </c>
      <c r="AC221" s="4">
        <v>0</v>
      </c>
      <c r="AD221" t="s">
        <v>78</v>
      </c>
      <c r="AE221" s="4">
        <v>6.7900000000000002E-2</v>
      </c>
      <c r="AF221">
        <v>0.05</v>
      </c>
      <c r="AG221">
        <v>2.7</v>
      </c>
      <c r="AH221" s="4">
        <v>1.3754</v>
      </c>
      <c r="AI221" s="4">
        <v>0.57640000000000002</v>
      </c>
      <c r="AJ221" s="4">
        <v>0.57020000000000004</v>
      </c>
      <c r="AK221" s="4">
        <v>0.60580000000000001</v>
      </c>
      <c r="AL221" t="s">
        <v>112</v>
      </c>
      <c r="AM221">
        <v>2</v>
      </c>
      <c r="AN221" s="4">
        <v>1</v>
      </c>
      <c r="AO221" s="4">
        <v>1</v>
      </c>
      <c r="AP221" s="4">
        <v>1</v>
      </c>
      <c r="AQ221" s="6">
        <v>0.4</v>
      </c>
      <c r="AR221" s="6">
        <v>0.2</v>
      </c>
      <c r="AS221">
        <v>1099</v>
      </c>
      <c r="AT221" s="3">
        <v>31.04</v>
      </c>
      <c r="AU221" s="3">
        <v>39.049999999999997</v>
      </c>
      <c r="AV221" s="3">
        <v>34.78</v>
      </c>
      <c r="AW221" s="3">
        <v>35.799999999999997</v>
      </c>
      <c r="AX221">
        <v>46.38</v>
      </c>
      <c r="AY221" t="s">
        <v>74</v>
      </c>
      <c r="AZ221" t="s">
        <v>64</v>
      </c>
      <c r="BA221" t="s">
        <v>74</v>
      </c>
      <c r="BB221" t="s">
        <v>74</v>
      </c>
      <c r="BC221" t="s">
        <v>74</v>
      </c>
      <c r="BD221" t="s">
        <v>74</v>
      </c>
      <c r="BE221" t="s">
        <v>74</v>
      </c>
      <c r="BF221" t="s">
        <v>74</v>
      </c>
      <c r="BG221" s="4" t="s">
        <v>74</v>
      </c>
      <c r="BH221" s="4" t="s">
        <v>74</v>
      </c>
      <c r="BI221" t="s">
        <v>74</v>
      </c>
      <c r="BJ221" s="4" t="s">
        <v>74</v>
      </c>
      <c r="BK221" s="4" t="s">
        <v>74</v>
      </c>
    </row>
    <row r="222" spans="1:63" x14ac:dyDescent="0.3">
      <c r="A222" t="s">
        <v>573</v>
      </c>
      <c r="B222" t="s">
        <v>574</v>
      </c>
      <c r="C222" t="s">
        <v>75</v>
      </c>
      <c r="D222" s="1">
        <v>2755700</v>
      </c>
      <c r="E222">
        <v>4105</v>
      </c>
      <c r="F222" s="3">
        <v>16.23</v>
      </c>
      <c r="H222" s="21" t="s">
        <v>81</v>
      </c>
      <c r="I222" t="b">
        <v>0</v>
      </c>
      <c r="J222" t="b">
        <v>0</v>
      </c>
      <c r="K222" s="4">
        <v>-4.9500000000000002E-2</v>
      </c>
      <c r="L222" s="4">
        <v>-1.7600000000000001E-2</v>
      </c>
      <c r="M222" s="4" t="s">
        <v>74</v>
      </c>
      <c r="N222" s="4" t="s">
        <v>74</v>
      </c>
      <c r="O222" t="s">
        <v>74</v>
      </c>
      <c r="P222" t="s">
        <v>74</v>
      </c>
      <c r="Q222" s="3">
        <v>0</v>
      </c>
      <c r="R222" s="3">
        <v>0</v>
      </c>
      <c r="S222" s="3">
        <v>0</v>
      </c>
      <c r="T222" s="3">
        <v>0</v>
      </c>
      <c r="U222" s="3">
        <v>0</v>
      </c>
      <c r="V222" s="3">
        <v>0</v>
      </c>
      <c r="W222" t="s">
        <v>119</v>
      </c>
      <c r="X222" s="5">
        <v>44972</v>
      </c>
      <c r="Y222" s="4">
        <v>9.4999999999999998E-3</v>
      </c>
      <c r="Z222" s="3">
        <v>0</v>
      </c>
      <c r="AA222" s="5" t="s">
        <v>74</v>
      </c>
      <c r="AB222" s="3" t="s">
        <v>74</v>
      </c>
      <c r="AC222" s="4">
        <v>0</v>
      </c>
      <c r="AD222" t="s">
        <v>78</v>
      </c>
      <c r="AE222" s="4" t="s">
        <v>74</v>
      </c>
      <c r="AF222" t="s">
        <v>74</v>
      </c>
      <c r="AG222">
        <v>0</v>
      </c>
      <c r="AH222" s="4">
        <v>1.1382000000000001</v>
      </c>
      <c r="AI222" s="4">
        <v>0.56259999999999999</v>
      </c>
      <c r="AJ222" s="4">
        <v>0.56279999999999997</v>
      </c>
      <c r="AK222" s="4">
        <v>0.60850000000000004</v>
      </c>
      <c r="AL222" t="s">
        <v>112</v>
      </c>
      <c r="AM222">
        <v>1</v>
      </c>
      <c r="AN222" s="4">
        <v>1</v>
      </c>
      <c r="AO222" s="4">
        <v>1</v>
      </c>
      <c r="AP222" s="4">
        <v>1</v>
      </c>
      <c r="AQ222" s="6">
        <v>0.4</v>
      </c>
      <c r="AR222" s="6">
        <v>0.2</v>
      </c>
      <c r="AS222">
        <v>1099</v>
      </c>
      <c r="AT222" s="3">
        <v>14.29</v>
      </c>
      <c r="AU222" s="3">
        <v>18.09</v>
      </c>
      <c r="AV222" s="3">
        <v>16.11</v>
      </c>
      <c r="AW222" s="3">
        <v>16.43</v>
      </c>
      <c r="AX222">
        <v>46.91</v>
      </c>
      <c r="AY222" t="s">
        <v>74</v>
      </c>
      <c r="AZ222" t="s">
        <v>71</v>
      </c>
      <c r="BA222" t="s">
        <v>74</v>
      </c>
      <c r="BB222" t="s">
        <v>74</v>
      </c>
      <c r="BC222" t="s">
        <v>74</v>
      </c>
      <c r="BD222" t="s">
        <v>74</v>
      </c>
      <c r="BE222" t="s">
        <v>74</v>
      </c>
      <c r="BF222" t="s">
        <v>74</v>
      </c>
      <c r="BG222" s="4" t="s">
        <v>74</v>
      </c>
      <c r="BH222" s="4" t="s">
        <v>74</v>
      </c>
      <c r="BI222" t="s">
        <v>74</v>
      </c>
      <c r="BJ222" s="4" t="s">
        <v>74</v>
      </c>
      <c r="BK222" s="4" t="s">
        <v>74</v>
      </c>
    </row>
    <row r="223" spans="1:63" x14ac:dyDescent="0.3">
      <c r="A223" t="s">
        <v>180</v>
      </c>
      <c r="B223" t="s">
        <v>181</v>
      </c>
      <c r="C223" t="s">
        <v>72</v>
      </c>
      <c r="D223" s="1">
        <v>164653000</v>
      </c>
      <c r="E223" s="2">
        <v>3418106</v>
      </c>
      <c r="F223" s="3">
        <v>29.61</v>
      </c>
      <c r="G223" s="21" t="b">
        <v>1</v>
      </c>
      <c r="H223" s="21" t="s">
        <v>468</v>
      </c>
      <c r="I223" t="b">
        <v>0</v>
      </c>
      <c r="J223" t="b">
        <v>0</v>
      </c>
      <c r="K223" s="4">
        <v>-1.04E-2</v>
      </c>
      <c r="L223" s="4">
        <v>-0.22600000000000001</v>
      </c>
      <c r="M223" s="4">
        <v>-0.10440000000000001</v>
      </c>
      <c r="N223" s="4">
        <v>-7.3599999999999999E-2</v>
      </c>
      <c r="O223" s="4">
        <v>0.30890000000000001</v>
      </c>
      <c r="P223">
        <v>-6.9900000000000004E-2</v>
      </c>
      <c r="Q223" s="3">
        <v>8.1678499999999996</v>
      </c>
      <c r="R223" s="3">
        <v>13.226150000000001</v>
      </c>
      <c r="S223" s="3">
        <v>-366.83864999999997</v>
      </c>
      <c r="T223" s="3">
        <v>-360.48214999999999</v>
      </c>
      <c r="U223" s="3">
        <v>-634.04679999999996</v>
      </c>
      <c r="V223" s="3">
        <v>-634.04679999999996</v>
      </c>
      <c r="W223" t="s">
        <v>138</v>
      </c>
      <c r="X223" s="5">
        <v>39919</v>
      </c>
      <c r="Y223" s="4">
        <v>1.01E-2</v>
      </c>
      <c r="Z223" s="3">
        <v>2.04</v>
      </c>
      <c r="AA223" s="5">
        <v>45281</v>
      </c>
      <c r="AB223" s="3">
        <v>0.27</v>
      </c>
      <c r="AC223" s="4">
        <v>7.0900000000000005E-2</v>
      </c>
      <c r="AD223" t="s">
        <v>63</v>
      </c>
      <c r="AE223" s="4">
        <v>6.83E-2</v>
      </c>
      <c r="AF223" t="s">
        <v>74</v>
      </c>
      <c r="AG223">
        <v>-0.13</v>
      </c>
      <c r="AH223" s="4">
        <v>2.8984999999999999</v>
      </c>
      <c r="AI223" s="4">
        <v>0.54479999999999995</v>
      </c>
      <c r="AJ223" s="4">
        <v>0.59209999999999996</v>
      </c>
      <c r="AK223" s="4">
        <v>0.58950000000000002</v>
      </c>
      <c r="AL223" t="s">
        <v>93</v>
      </c>
      <c r="AM223" s="2">
        <v>1</v>
      </c>
      <c r="AN223" s="4">
        <v>1</v>
      </c>
      <c r="AO223" s="4">
        <v>1</v>
      </c>
      <c r="AP223" s="4">
        <v>1</v>
      </c>
      <c r="AQ223" s="6">
        <v>0.4</v>
      </c>
      <c r="AR223" s="6">
        <v>0.2</v>
      </c>
      <c r="AS223">
        <v>1099</v>
      </c>
      <c r="AT223" s="3">
        <v>26.23</v>
      </c>
      <c r="AU223" s="3">
        <v>37.11</v>
      </c>
      <c r="AV223" s="3">
        <v>29.06</v>
      </c>
      <c r="AW223" s="3">
        <v>29.94</v>
      </c>
      <c r="AX223">
        <v>36.83</v>
      </c>
      <c r="AY223" t="s">
        <v>65</v>
      </c>
      <c r="AZ223" t="s">
        <v>66</v>
      </c>
      <c r="BA223" t="s">
        <v>65</v>
      </c>
      <c r="BB223" t="s">
        <v>67</v>
      </c>
      <c r="BC223" t="s">
        <v>65</v>
      </c>
      <c r="BD223" t="s">
        <v>64</v>
      </c>
      <c r="BE223" t="s">
        <v>66</v>
      </c>
      <c r="BF223">
        <v>5.5</v>
      </c>
      <c r="BG223" s="4">
        <v>0</v>
      </c>
      <c r="BH223" s="4">
        <v>0.30420000000000003</v>
      </c>
      <c r="BI223">
        <v>1.6</v>
      </c>
      <c r="BJ223" s="4">
        <v>0</v>
      </c>
      <c r="BK223" s="4">
        <v>0</v>
      </c>
    </row>
    <row r="224" spans="1:63" x14ac:dyDescent="0.3">
      <c r="A224" t="s">
        <v>336</v>
      </c>
      <c r="B224" t="s">
        <v>337</v>
      </c>
      <c r="C224" t="s">
        <v>72</v>
      </c>
      <c r="D224" s="1">
        <v>17952200</v>
      </c>
      <c r="E224" s="2">
        <v>45514</v>
      </c>
      <c r="F224" s="3">
        <v>13.1</v>
      </c>
      <c r="G224" s="21" t="b">
        <v>1</v>
      </c>
      <c r="H224" s="21" t="s">
        <v>468</v>
      </c>
      <c r="I224" t="b">
        <v>0</v>
      </c>
      <c r="J224" t="b">
        <v>0</v>
      </c>
      <c r="K224" s="4">
        <v>-1E-4</v>
      </c>
      <c r="L224" s="4">
        <v>-9.5100000000000004E-2</v>
      </c>
      <c r="M224" s="4">
        <v>1.03E-2</v>
      </c>
      <c r="N224" s="4">
        <v>2.1000000000000001E-2</v>
      </c>
      <c r="O224" s="4">
        <v>0.19139999999999999</v>
      </c>
      <c r="P224">
        <v>-2.3999999999999998E-3</v>
      </c>
      <c r="Q224" s="3">
        <v>0</v>
      </c>
      <c r="R224" s="3">
        <v>-2.04345</v>
      </c>
      <c r="S224" s="3">
        <v>-18.5503</v>
      </c>
      <c r="T224" s="3">
        <v>-19.22505</v>
      </c>
      <c r="U224" s="3">
        <v>-23.071899999999999</v>
      </c>
      <c r="V224" s="3">
        <v>-23.071899999999999</v>
      </c>
      <c r="W224" t="s">
        <v>138</v>
      </c>
      <c r="X224" s="5">
        <v>39919</v>
      </c>
      <c r="Y224" s="4">
        <v>1.0699999999999999E-2</v>
      </c>
      <c r="Z224" s="3">
        <v>0.47</v>
      </c>
      <c r="AA224" s="5">
        <v>45281</v>
      </c>
      <c r="AB224" s="3">
        <v>0.08</v>
      </c>
      <c r="AC224" s="4">
        <v>3.6499999999999998E-2</v>
      </c>
      <c r="AD224" t="s">
        <v>63</v>
      </c>
      <c r="AE224" s="4">
        <v>1.37E-2</v>
      </c>
      <c r="AF224" t="s">
        <v>74</v>
      </c>
      <c r="AG224">
        <v>-0.15</v>
      </c>
      <c r="AH224" s="4">
        <v>1.3849</v>
      </c>
      <c r="AI224" s="4">
        <v>0.25540000000000002</v>
      </c>
      <c r="AJ224" s="4">
        <v>0.26829999999999998</v>
      </c>
      <c r="AK224" s="4">
        <v>0.2641</v>
      </c>
      <c r="AL224" t="s">
        <v>93</v>
      </c>
      <c r="AM224">
        <v>1</v>
      </c>
      <c r="AN224" s="4">
        <v>1</v>
      </c>
      <c r="AO224" s="4">
        <v>1</v>
      </c>
      <c r="AP224" s="4">
        <v>1</v>
      </c>
      <c r="AQ224" s="6">
        <v>0.4</v>
      </c>
      <c r="AR224" s="6">
        <v>0.2</v>
      </c>
      <c r="AS224">
        <v>1099</v>
      </c>
      <c r="AT224" s="3">
        <v>12.53</v>
      </c>
      <c r="AU224" s="3">
        <v>14.5</v>
      </c>
      <c r="AV224" s="3">
        <v>13.05</v>
      </c>
      <c r="AW224" s="3">
        <v>13.12</v>
      </c>
      <c r="AX224">
        <v>37.270000000000003</v>
      </c>
      <c r="AY224" t="s">
        <v>70</v>
      </c>
      <c r="AZ224" t="s">
        <v>67</v>
      </c>
      <c r="BA224" t="s">
        <v>70</v>
      </c>
      <c r="BB224" t="s">
        <v>70</v>
      </c>
      <c r="BC224" t="s">
        <v>66</v>
      </c>
      <c r="BD224" t="s">
        <v>65</v>
      </c>
      <c r="BE224" t="s">
        <v>71</v>
      </c>
      <c r="BF224">
        <v>5.15</v>
      </c>
      <c r="BG224" s="4">
        <v>0</v>
      </c>
      <c r="BH224" s="4">
        <v>0.25609999999999999</v>
      </c>
      <c r="BI224">
        <v>1.6</v>
      </c>
      <c r="BJ224" s="4">
        <v>0</v>
      </c>
      <c r="BK224" s="4">
        <v>0</v>
      </c>
    </row>
    <row r="225" spans="1:63" x14ac:dyDescent="0.3">
      <c r="A225" t="s">
        <v>178</v>
      </c>
      <c r="B225" t="s">
        <v>179</v>
      </c>
      <c r="C225" t="s">
        <v>72</v>
      </c>
      <c r="D225" s="1">
        <v>5064850000</v>
      </c>
      <c r="E225" s="2">
        <v>5892829</v>
      </c>
      <c r="F225" s="3">
        <v>64.58</v>
      </c>
      <c r="H225" s="21" t="s">
        <v>81</v>
      </c>
      <c r="I225" t="b">
        <v>0</v>
      </c>
      <c r="J225" t="b">
        <v>0</v>
      </c>
      <c r="K225" s="4">
        <v>1.06E-2</v>
      </c>
      <c r="L225" s="4">
        <v>0.26579999999999998</v>
      </c>
      <c r="M225" s="4">
        <v>-5.5500000000000001E-2</v>
      </c>
      <c r="N225" s="4">
        <v>-8.6599999999999996E-2</v>
      </c>
      <c r="O225" s="4">
        <v>-0.40660000000000002</v>
      </c>
      <c r="P225" s="4">
        <v>-0.17019999999999999</v>
      </c>
      <c r="Q225" s="3">
        <v>-149.35274999999999</v>
      </c>
      <c r="R225" s="3">
        <v>485.31051200000002</v>
      </c>
      <c r="S225" s="3">
        <v>4126.8762120000001</v>
      </c>
      <c r="T225" s="3">
        <v>4128.4260119999999</v>
      </c>
      <c r="U225" s="3">
        <v>4958.8214619999999</v>
      </c>
      <c r="V225" s="3">
        <v>4958.8214619999999</v>
      </c>
      <c r="W225" t="s">
        <v>108</v>
      </c>
      <c r="X225" s="5">
        <v>39919</v>
      </c>
      <c r="Y225" s="4">
        <v>1.06E-2</v>
      </c>
      <c r="Z225" s="3">
        <v>1.08</v>
      </c>
      <c r="AA225" s="5">
        <v>45281</v>
      </c>
      <c r="AB225" s="3">
        <v>0.5</v>
      </c>
      <c r="AC225" s="4">
        <v>1.6299999999999999E-2</v>
      </c>
      <c r="AD225" t="s">
        <v>63</v>
      </c>
      <c r="AE225" s="4">
        <v>0.12939999999999999</v>
      </c>
      <c r="AF225" t="s">
        <v>74</v>
      </c>
      <c r="AG225">
        <v>0.2</v>
      </c>
      <c r="AH225" s="4">
        <v>4.3345000000000002</v>
      </c>
      <c r="AI225" s="4">
        <v>0.52510000000000001</v>
      </c>
      <c r="AJ225" s="4">
        <v>0.58440000000000003</v>
      </c>
      <c r="AK225" s="4">
        <v>0.58950000000000002</v>
      </c>
      <c r="AL225" t="s">
        <v>93</v>
      </c>
      <c r="AM225">
        <v>2</v>
      </c>
      <c r="AN225" s="4">
        <v>1</v>
      </c>
      <c r="AO225" s="4">
        <v>1</v>
      </c>
      <c r="AP225" s="4">
        <v>1</v>
      </c>
      <c r="AQ225" s="6">
        <v>0.4</v>
      </c>
      <c r="AR225" s="6">
        <v>0.2</v>
      </c>
      <c r="AS225">
        <v>1099</v>
      </c>
      <c r="AT225" s="3">
        <v>51.85</v>
      </c>
      <c r="AU225" s="3">
        <v>70.5</v>
      </c>
      <c r="AV225" s="3">
        <v>63.78</v>
      </c>
      <c r="AW225" s="3">
        <v>65.83</v>
      </c>
      <c r="AX225">
        <v>61.96</v>
      </c>
      <c r="AY225" t="s">
        <v>68</v>
      </c>
      <c r="AZ225" t="s">
        <v>71</v>
      </c>
      <c r="BA225" t="s">
        <v>69</v>
      </c>
      <c r="BB225" t="s">
        <v>71</v>
      </c>
      <c r="BC225" t="s">
        <v>71</v>
      </c>
      <c r="BD225" t="s">
        <v>70</v>
      </c>
      <c r="BE225" t="s">
        <v>65</v>
      </c>
      <c r="BF225">
        <v>5.64</v>
      </c>
      <c r="BG225" s="4">
        <v>0</v>
      </c>
      <c r="BH225" s="4">
        <v>0.32279999999999998</v>
      </c>
      <c r="BI225">
        <v>1.6</v>
      </c>
      <c r="BJ225" s="4">
        <v>0</v>
      </c>
      <c r="BK225" s="4">
        <v>0</v>
      </c>
    </row>
    <row r="226" spans="1:63" x14ac:dyDescent="0.3">
      <c r="A226" t="s">
        <v>354</v>
      </c>
      <c r="B226" t="s">
        <v>355</v>
      </c>
      <c r="C226" t="s">
        <v>72</v>
      </c>
      <c r="D226" s="1">
        <v>48626800</v>
      </c>
      <c r="E226" s="2">
        <v>60419</v>
      </c>
      <c r="F226" s="3">
        <v>28.01</v>
      </c>
      <c r="H226" s="21" t="s">
        <v>81</v>
      </c>
      <c r="I226" t="b">
        <v>0</v>
      </c>
      <c r="J226" t="b">
        <v>0</v>
      </c>
      <c r="K226" s="4">
        <v>4.0000000000000001E-3</v>
      </c>
      <c r="L226" s="4">
        <v>0.10299999999999999</v>
      </c>
      <c r="M226" s="4">
        <v>-2.87E-2</v>
      </c>
      <c r="N226" s="4">
        <v>-3.9699999999999999E-2</v>
      </c>
      <c r="O226" s="4">
        <v>-0.21260000000000001</v>
      </c>
      <c r="P226" s="4">
        <v>-5.7599999999999998E-2</v>
      </c>
      <c r="Q226" s="3">
        <v>-1.39795</v>
      </c>
      <c r="R226" s="3">
        <v>-9.7479499999999994</v>
      </c>
      <c r="S226" s="3">
        <v>21.794899999999998</v>
      </c>
      <c r="T226" s="3">
        <v>23.295500000000001</v>
      </c>
      <c r="U226" s="3">
        <v>39.633249999999997</v>
      </c>
      <c r="V226" s="3">
        <v>39.633249999999997</v>
      </c>
      <c r="W226" t="s">
        <v>108</v>
      </c>
      <c r="X226" s="5">
        <v>39919</v>
      </c>
      <c r="Y226" s="4">
        <v>1.0999999999999999E-2</v>
      </c>
      <c r="Z226" s="3">
        <v>0.76</v>
      </c>
      <c r="AA226" s="5">
        <v>45281</v>
      </c>
      <c r="AB226" s="3">
        <v>0.28999999999999998</v>
      </c>
      <c r="AC226" s="4">
        <v>2.69E-2</v>
      </c>
      <c r="AD226" t="s">
        <v>63</v>
      </c>
      <c r="AE226" s="4">
        <v>2.8400000000000002E-2</v>
      </c>
      <c r="AF226" t="s">
        <v>74</v>
      </c>
      <c r="AG226">
        <v>0.12</v>
      </c>
      <c r="AH226" s="4">
        <v>1.4984</v>
      </c>
      <c r="AI226" s="4">
        <v>0.24679999999999999</v>
      </c>
      <c r="AJ226" s="4">
        <v>0.26379999999999998</v>
      </c>
      <c r="AK226" s="4">
        <v>0.2616</v>
      </c>
      <c r="AL226" t="s">
        <v>93</v>
      </c>
      <c r="AM226">
        <v>2</v>
      </c>
      <c r="AN226" s="4">
        <v>1</v>
      </c>
      <c r="AO226" s="4">
        <v>1</v>
      </c>
      <c r="AP226" s="4">
        <v>1</v>
      </c>
      <c r="AQ226" s="6">
        <v>0.4</v>
      </c>
      <c r="AR226" s="6">
        <v>0.2</v>
      </c>
      <c r="AS226">
        <v>1099</v>
      </c>
      <c r="AT226" s="3">
        <v>25.27</v>
      </c>
      <c r="AU226" s="3">
        <v>29.09</v>
      </c>
      <c r="AV226" s="3">
        <v>27.91</v>
      </c>
      <c r="AW226" s="3">
        <v>28.16</v>
      </c>
      <c r="AX226">
        <v>62.74</v>
      </c>
      <c r="AY226" t="s">
        <v>66</v>
      </c>
      <c r="AZ226" t="s">
        <v>66</v>
      </c>
      <c r="BA226" t="s">
        <v>71</v>
      </c>
      <c r="BB226" t="s">
        <v>70</v>
      </c>
      <c r="BC226" t="s">
        <v>67</v>
      </c>
      <c r="BD226" t="s">
        <v>66</v>
      </c>
      <c r="BE226" t="s">
        <v>70</v>
      </c>
      <c r="BF226">
        <v>5.6</v>
      </c>
      <c r="BG226" s="4">
        <v>0</v>
      </c>
      <c r="BH226" s="4">
        <v>0.3175</v>
      </c>
      <c r="BI226">
        <v>1.6</v>
      </c>
      <c r="BJ226" s="4">
        <v>0</v>
      </c>
      <c r="BK226" s="4">
        <v>0</v>
      </c>
    </row>
    <row r="227" spans="1:63" x14ac:dyDescent="0.3">
      <c r="A227" t="s">
        <v>213</v>
      </c>
      <c r="B227" t="s">
        <v>214</v>
      </c>
      <c r="C227" t="s">
        <v>72</v>
      </c>
      <c r="D227" s="1">
        <v>31643900</v>
      </c>
      <c r="E227" s="2">
        <v>44459</v>
      </c>
      <c r="F227" s="3">
        <v>60.97</v>
      </c>
      <c r="G227" s="21" t="b">
        <v>1</v>
      </c>
      <c r="H227" s="21" t="s">
        <v>468</v>
      </c>
      <c r="I227" t="b">
        <v>0</v>
      </c>
      <c r="J227" t="b">
        <v>0</v>
      </c>
      <c r="K227" s="4">
        <v>-1.4999999999999999E-2</v>
      </c>
      <c r="L227" s="4">
        <v>-0.23100000000000001</v>
      </c>
      <c r="M227" s="4">
        <v>-0.11260000000000001</v>
      </c>
      <c r="N227" s="4">
        <v>-8.2199999999999995E-2</v>
      </c>
      <c r="O227" s="4">
        <v>0.31180000000000002</v>
      </c>
      <c r="P227" s="4">
        <v>-7.3200000000000001E-2</v>
      </c>
      <c r="Q227" s="3">
        <v>0</v>
      </c>
      <c r="R227" s="3">
        <v>-2.9361600000000001</v>
      </c>
      <c r="S227" s="3">
        <v>-339.455219</v>
      </c>
      <c r="T227" s="3">
        <v>-331.754029</v>
      </c>
      <c r="U227" s="3">
        <v>-413.062547</v>
      </c>
      <c r="V227" s="3">
        <v>-413.062547</v>
      </c>
      <c r="W227" t="s">
        <v>138</v>
      </c>
      <c r="X227" s="5">
        <v>40995</v>
      </c>
      <c r="Y227" s="4">
        <v>9.4999999999999998E-3</v>
      </c>
      <c r="Z227" s="3">
        <v>7.41</v>
      </c>
      <c r="AA227" s="5">
        <v>45280</v>
      </c>
      <c r="AB227" s="3">
        <v>6.69</v>
      </c>
      <c r="AC227" s="4">
        <v>0.1245</v>
      </c>
      <c r="AD227" t="s">
        <v>63</v>
      </c>
      <c r="AE227" s="4">
        <v>0.14130000000000001</v>
      </c>
      <c r="AF227" t="s">
        <v>74</v>
      </c>
      <c r="AG227">
        <v>-0.13</v>
      </c>
      <c r="AH227" s="4">
        <v>2.3923000000000001</v>
      </c>
      <c r="AI227" s="4">
        <v>0.5474</v>
      </c>
      <c r="AJ227" s="4">
        <v>0.59130000000000005</v>
      </c>
      <c r="AK227" s="4">
        <v>0.58799999999999997</v>
      </c>
      <c r="AL227" t="s">
        <v>83</v>
      </c>
      <c r="AM227">
        <v>1</v>
      </c>
      <c r="AN227" s="4">
        <v>1</v>
      </c>
      <c r="AO227" s="4">
        <v>1</v>
      </c>
      <c r="AP227" s="4">
        <v>1</v>
      </c>
      <c r="AQ227" s="6">
        <v>0.4</v>
      </c>
      <c r="AR227" s="6">
        <v>0.2</v>
      </c>
      <c r="AS227">
        <v>1099</v>
      </c>
      <c r="AT227" s="3">
        <v>54.19</v>
      </c>
      <c r="AU227" s="3">
        <v>76.680000000000007</v>
      </c>
      <c r="AV227">
        <v>59.87</v>
      </c>
      <c r="AW227">
        <v>61.64</v>
      </c>
      <c r="AX227">
        <v>36.46</v>
      </c>
      <c r="AY227" t="s">
        <v>70</v>
      </c>
      <c r="AZ227" t="s">
        <v>65</v>
      </c>
      <c r="BA227" t="s">
        <v>65</v>
      </c>
      <c r="BB227" t="s">
        <v>71</v>
      </c>
      <c r="BC227" t="s">
        <v>66</v>
      </c>
      <c r="BD227" t="s">
        <v>71</v>
      </c>
      <c r="BE227" t="s">
        <v>67</v>
      </c>
      <c r="BF227" t="s">
        <v>74</v>
      </c>
      <c r="BG227" t="s">
        <v>74</v>
      </c>
      <c r="BH227" t="s">
        <v>74</v>
      </c>
      <c r="BI227" t="s">
        <v>74</v>
      </c>
      <c r="BJ227" t="s">
        <v>74</v>
      </c>
      <c r="BK227" t="s">
        <v>74</v>
      </c>
    </row>
    <row r="228" spans="1:63" x14ac:dyDescent="0.3">
      <c r="A228" t="s">
        <v>106</v>
      </c>
      <c r="B228" t="s">
        <v>107</v>
      </c>
      <c r="C228" t="s">
        <v>72</v>
      </c>
      <c r="D228" s="1">
        <v>349932000</v>
      </c>
      <c r="E228" s="2">
        <v>2293163</v>
      </c>
      <c r="F228" s="3">
        <v>30.2</v>
      </c>
      <c r="G228" s="21" t="b">
        <v>1</v>
      </c>
      <c r="H228" s="21" t="s">
        <v>472</v>
      </c>
      <c r="I228" t="b">
        <v>0</v>
      </c>
      <c r="J228" t="b">
        <v>0</v>
      </c>
      <c r="K228" s="4">
        <v>-7.1999999999999998E-3</v>
      </c>
      <c r="L228" s="4">
        <v>-0.1537</v>
      </c>
      <c r="M228" s="4">
        <v>-2.4299999999999999E-2</v>
      </c>
      <c r="N228" s="4">
        <v>-2.8E-3</v>
      </c>
      <c r="O228" s="4">
        <v>0.24490000000000001</v>
      </c>
      <c r="P228">
        <v>-1.61E-2</v>
      </c>
      <c r="Q228" s="3">
        <v>7.5337149999999999</v>
      </c>
      <c r="R228" s="3">
        <v>13.763135</v>
      </c>
      <c r="S228" s="3">
        <v>-398.50232099999999</v>
      </c>
      <c r="T228" s="3">
        <v>-400.12722600000001</v>
      </c>
      <c r="U228" s="3">
        <v>-1771.254776</v>
      </c>
      <c r="V228" s="3">
        <v>-1771.254776</v>
      </c>
      <c r="W228" t="s">
        <v>138</v>
      </c>
      <c r="X228" s="5">
        <v>39567</v>
      </c>
      <c r="Y228" s="4">
        <v>8.9999999999999993E-3</v>
      </c>
      <c r="Z228" s="3">
        <v>1.5</v>
      </c>
      <c r="AA228" s="5">
        <v>45280</v>
      </c>
      <c r="AB228" s="3">
        <v>0.52</v>
      </c>
      <c r="AC228" s="4">
        <v>5.0599999999999999E-2</v>
      </c>
      <c r="AD228" t="s">
        <v>63</v>
      </c>
      <c r="AE228" s="4">
        <v>4.5699999999999998E-2</v>
      </c>
      <c r="AF228" t="s">
        <v>74</v>
      </c>
      <c r="AG228">
        <v>-0.09</v>
      </c>
      <c r="AH228" s="4">
        <v>1.6128</v>
      </c>
      <c r="AI228" s="4">
        <v>0.36349999999999999</v>
      </c>
      <c r="AJ228" s="4">
        <v>0.39629999999999999</v>
      </c>
      <c r="AK228" s="4">
        <v>0.39439999999999997</v>
      </c>
      <c r="AL228" t="s">
        <v>83</v>
      </c>
      <c r="AM228">
        <v>9</v>
      </c>
      <c r="AN228" s="4">
        <v>0.99990000000000001</v>
      </c>
      <c r="AO228" s="4">
        <v>0.99990000000000001</v>
      </c>
      <c r="AP228" s="4">
        <v>0.99990000000000001</v>
      </c>
      <c r="AQ228" s="6">
        <v>0.4</v>
      </c>
      <c r="AR228" s="6">
        <v>0.2</v>
      </c>
      <c r="AS228">
        <v>1099</v>
      </c>
      <c r="AT228" s="3">
        <v>28.05</v>
      </c>
      <c r="AU228" s="3">
        <v>35.07</v>
      </c>
      <c r="AV228" s="3">
        <v>29.84</v>
      </c>
      <c r="AW228" s="3">
        <v>30.44</v>
      </c>
      <c r="AX228">
        <v>37.04</v>
      </c>
      <c r="AY228" t="s">
        <v>64</v>
      </c>
      <c r="AZ228" t="s">
        <v>64</v>
      </c>
      <c r="BA228" t="s">
        <v>68</v>
      </c>
      <c r="BB228" t="s">
        <v>66</v>
      </c>
      <c r="BC228" t="s">
        <v>65</v>
      </c>
      <c r="BD228" t="s">
        <v>69</v>
      </c>
      <c r="BE228" t="s">
        <v>68</v>
      </c>
      <c r="BF228">
        <v>5.72</v>
      </c>
      <c r="BG228" s="4">
        <v>0</v>
      </c>
      <c r="BH228" s="4">
        <v>0.34189999999999998</v>
      </c>
      <c r="BI228">
        <v>0</v>
      </c>
      <c r="BJ228" s="4">
        <v>0</v>
      </c>
      <c r="BK228" s="4">
        <v>0</v>
      </c>
    </row>
    <row r="229" spans="1:63" x14ac:dyDescent="0.3">
      <c r="A229" t="s">
        <v>265</v>
      </c>
      <c r="B229" t="s">
        <v>266</v>
      </c>
      <c r="C229" t="s">
        <v>72</v>
      </c>
      <c r="D229" s="1">
        <v>19642700</v>
      </c>
      <c r="E229" s="2">
        <v>51970</v>
      </c>
      <c r="F229" s="3">
        <v>22.16</v>
      </c>
      <c r="G229" s="21" t="b">
        <v>1</v>
      </c>
      <c r="H229" s="21" t="s">
        <v>472</v>
      </c>
      <c r="I229" t="b">
        <v>0</v>
      </c>
      <c r="J229" t="b">
        <v>0</v>
      </c>
      <c r="K229" s="4">
        <v>4.4999999999999997E-3</v>
      </c>
      <c r="L229" s="4">
        <v>-6.2899999999999998E-2</v>
      </c>
      <c r="M229" s="4">
        <v>3.1600000000000003E-2</v>
      </c>
      <c r="N229" s="4">
        <v>0.04</v>
      </c>
      <c r="O229" s="4">
        <v>0.1404</v>
      </c>
      <c r="P229" s="4">
        <v>1.3599999999999999E-2</v>
      </c>
      <c r="Q229" s="3">
        <v>0</v>
      </c>
      <c r="R229" s="3">
        <v>-3.3267600000000002</v>
      </c>
      <c r="S229" s="3">
        <v>-35.414405000000002</v>
      </c>
      <c r="T229" s="3">
        <v>-35.414405000000002</v>
      </c>
      <c r="U229" s="3">
        <v>-53.750529999999998</v>
      </c>
      <c r="V229" s="3">
        <v>-53.750529999999998</v>
      </c>
      <c r="W229" t="s">
        <v>138</v>
      </c>
      <c r="X229" s="5">
        <v>39569</v>
      </c>
      <c r="Y229" s="4">
        <v>9.4999999999999998E-3</v>
      </c>
      <c r="Z229" s="3">
        <v>0.82</v>
      </c>
      <c r="AA229" s="5">
        <v>45280</v>
      </c>
      <c r="AB229" s="3">
        <v>0.28999999999999998</v>
      </c>
      <c r="AC229" s="4">
        <v>3.7199999999999997E-2</v>
      </c>
      <c r="AD229" t="s">
        <v>63</v>
      </c>
      <c r="AE229" s="4">
        <v>1.6299999999999999E-2</v>
      </c>
      <c r="AF229" t="s">
        <v>74</v>
      </c>
      <c r="AG229">
        <v>-0.1</v>
      </c>
      <c r="AH229" s="4">
        <v>1.0147999999999999</v>
      </c>
      <c r="AI229" s="4">
        <v>0.17730000000000001</v>
      </c>
      <c r="AJ229" s="4">
        <v>0.18690000000000001</v>
      </c>
      <c r="AK229" s="4">
        <v>0.18010000000000001</v>
      </c>
      <c r="AL229" t="s">
        <v>83</v>
      </c>
      <c r="AM229">
        <v>1</v>
      </c>
      <c r="AN229" s="4">
        <v>1</v>
      </c>
      <c r="AO229" s="4">
        <v>1</v>
      </c>
      <c r="AP229" s="4">
        <v>1</v>
      </c>
      <c r="AQ229" s="6">
        <v>0.4</v>
      </c>
      <c r="AR229" s="6">
        <v>0.2</v>
      </c>
      <c r="AS229">
        <v>1099</v>
      </c>
      <c r="AT229" s="3">
        <v>21.51</v>
      </c>
      <c r="AU229" s="3">
        <v>23.67</v>
      </c>
      <c r="AV229" s="3">
        <v>22.09</v>
      </c>
      <c r="AW229" s="3">
        <v>22.2</v>
      </c>
      <c r="AX229">
        <v>38.770000000000003</v>
      </c>
      <c r="AY229" t="s">
        <v>65</v>
      </c>
      <c r="AZ229" t="s">
        <v>71</v>
      </c>
      <c r="BA229" t="s">
        <v>70</v>
      </c>
      <c r="BB229" t="s">
        <v>65</v>
      </c>
      <c r="BC229" t="s">
        <v>70</v>
      </c>
      <c r="BD229" t="s">
        <v>69</v>
      </c>
      <c r="BE229" t="s">
        <v>68</v>
      </c>
      <c r="BF229" t="s">
        <v>74</v>
      </c>
      <c r="BG229" s="4" t="s">
        <v>74</v>
      </c>
      <c r="BH229" s="4" t="s">
        <v>74</v>
      </c>
      <c r="BI229" t="s">
        <v>74</v>
      </c>
      <c r="BJ229" s="4" t="s">
        <v>74</v>
      </c>
      <c r="BK229" s="4" t="s">
        <v>74</v>
      </c>
    </row>
    <row r="230" spans="1:63" x14ac:dyDescent="0.3">
      <c r="A230" t="s">
        <v>289</v>
      </c>
      <c r="B230" t="s">
        <v>290</v>
      </c>
      <c r="C230" t="s">
        <v>72</v>
      </c>
      <c r="D230" s="1">
        <v>90935600</v>
      </c>
      <c r="E230" s="2">
        <v>126984</v>
      </c>
      <c r="F230" s="3">
        <v>22.47</v>
      </c>
      <c r="H230" s="21" t="s">
        <v>88</v>
      </c>
      <c r="I230" t="b">
        <v>0</v>
      </c>
      <c r="J230" t="b">
        <v>0</v>
      </c>
      <c r="K230" s="4">
        <v>6.3E-3</v>
      </c>
      <c r="L230" s="4">
        <v>0.17860000000000001</v>
      </c>
      <c r="M230" s="4">
        <v>-3.6900000000000002E-2</v>
      </c>
      <c r="N230" s="4">
        <v>-5.91E-2</v>
      </c>
      <c r="O230" s="4">
        <v>-0.27660000000000001</v>
      </c>
      <c r="P230" s="4">
        <v>-8.9700000000000002E-2</v>
      </c>
      <c r="Q230" s="3">
        <v>0</v>
      </c>
      <c r="R230" s="3">
        <v>-4.830775</v>
      </c>
      <c r="S230" s="3">
        <v>46.971784999999997</v>
      </c>
      <c r="T230" s="3">
        <v>46.971784999999997</v>
      </c>
      <c r="U230" s="3">
        <v>65.632835</v>
      </c>
      <c r="V230" s="3">
        <v>65.632835</v>
      </c>
      <c r="W230" t="s">
        <v>108</v>
      </c>
      <c r="X230" s="5">
        <v>40197</v>
      </c>
      <c r="Y230" s="4">
        <v>9.4999999999999998E-3</v>
      </c>
      <c r="Z230" s="3">
        <v>0.79</v>
      </c>
      <c r="AA230" s="5">
        <v>45280</v>
      </c>
      <c r="AB230" s="3">
        <v>0.22</v>
      </c>
      <c r="AC230" s="4">
        <v>3.4799999999999998E-2</v>
      </c>
      <c r="AD230" t="s">
        <v>63</v>
      </c>
      <c r="AE230" s="4">
        <v>3.1899999999999998E-2</v>
      </c>
      <c r="AF230" t="s">
        <v>74</v>
      </c>
      <c r="AG230">
        <v>0.1</v>
      </c>
      <c r="AH230" s="4">
        <v>2.3391999999999999</v>
      </c>
      <c r="AI230" s="4">
        <v>0.3604</v>
      </c>
      <c r="AJ230" s="4">
        <v>0.3921</v>
      </c>
      <c r="AK230" s="4">
        <v>0.38790000000000002</v>
      </c>
      <c r="AL230" t="s">
        <v>83</v>
      </c>
      <c r="AM230">
        <v>1</v>
      </c>
      <c r="AN230" s="4">
        <v>1</v>
      </c>
      <c r="AO230" s="4">
        <v>1</v>
      </c>
      <c r="AP230" s="4">
        <v>1</v>
      </c>
      <c r="AQ230" s="6">
        <v>0.4</v>
      </c>
      <c r="AR230" s="6">
        <v>0.2</v>
      </c>
      <c r="AS230">
        <v>1099</v>
      </c>
      <c r="AT230" s="3">
        <v>19.350000000000001</v>
      </c>
      <c r="AU230" s="3">
        <v>23.87</v>
      </c>
      <c r="AV230" s="3">
        <v>22.3</v>
      </c>
      <c r="AW230" s="3">
        <v>22.74</v>
      </c>
      <c r="AX230">
        <v>62.29</v>
      </c>
      <c r="AY230" t="s">
        <v>70</v>
      </c>
      <c r="AZ230" t="s">
        <v>70</v>
      </c>
      <c r="BA230" t="s">
        <v>71</v>
      </c>
      <c r="BB230" t="s">
        <v>66</v>
      </c>
      <c r="BC230" t="s">
        <v>68</v>
      </c>
      <c r="BD230" t="s">
        <v>65</v>
      </c>
      <c r="BE230" t="s">
        <v>64</v>
      </c>
      <c r="BF230" t="s">
        <v>74</v>
      </c>
      <c r="BG230" s="4" t="s">
        <v>74</v>
      </c>
      <c r="BH230" s="4" t="s">
        <v>74</v>
      </c>
      <c r="BI230" t="s">
        <v>74</v>
      </c>
      <c r="BJ230" s="4" t="s">
        <v>74</v>
      </c>
      <c r="BK230" s="4" t="s">
        <v>74</v>
      </c>
    </row>
    <row r="231" spans="1:63" x14ac:dyDescent="0.3">
      <c r="A231" t="s">
        <v>332</v>
      </c>
      <c r="B231" t="s">
        <v>333</v>
      </c>
      <c r="C231" t="s">
        <v>72</v>
      </c>
      <c r="D231" s="1">
        <v>19357100</v>
      </c>
      <c r="E231" s="2">
        <v>13886</v>
      </c>
      <c r="F231" s="3">
        <v>68.13</v>
      </c>
      <c r="H231" s="21" t="s">
        <v>88</v>
      </c>
      <c r="I231" t="b">
        <v>0</v>
      </c>
      <c r="J231" t="b">
        <v>0</v>
      </c>
      <c r="K231" s="4">
        <v>-2.0999999999999999E-3</v>
      </c>
      <c r="L231" s="4">
        <v>6.7299999999999999E-2</v>
      </c>
      <c r="M231" s="4">
        <v>0.1769</v>
      </c>
      <c r="N231" s="4">
        <v>0.1787</v>
      </c>
      <c r="O231">
        <v>-1.15E-2</v>
      </c>
      <c r="P231">
        <v>5.3800000000000001E-2</v>
      </c>
      <c r="Q231" s="3">
        <v>0</v>
      </c>
      <c r="R231" s="3">
        <v>-5.9133500000000003</v>
      </c>
      <c r="S231" s="3">
        <v>5.6674629999999997</v>
      </c>
      <c r="T231" s="3">
        <v>5.6674629999999997</v>
      </c>
      <c r="U231" s="3">
        <v>-15.273077000000001</v>
      </c>
      <c r="V231" s="3">
        <v>-15.273077000000001</v>
      </c>
      <c r="W231" t="s">
        <v>108</v>
      </c>
      <c r="X231" s="5">
        <v>40646</v>
      </c>
      <c r="Y231" s="4">
        <v>9.5999999999999992E-3</v>
      </c>
      <c r="Z231" s="3">
        <v>2.67</v>
      </c>
      <c r="AA231" s="5">
        <v>45280</v>
      </c>
      <c r="AB231" s="3">
        <v>0.56999999999999995</v>
      </c>
      <c r="AC231" s="4">
        <v>3.8899999999999997E-2</v>
      </c>
      <c r="AD231" t="s">
        <v>63</v>
      </c>
      <c r="AE231" s="4">
        <v>2.23E-2</v>
      </c>
      <c r="AF231" t="s">
        <v>74</v>
      </c>
      <c r="AG231">
        <v>0.89</v>
      </c>
      <c r="AH231" s="4">
        <v>1.0452999999999999</v>
      </c>
      <c r="AI231" s="4">
        <v>0.1273</v>
      </c>
      <c r="AJ231" s="4">
        <v>0.13519999999999999</v>
      </c>
      <c r="AK231" s="4">
        <v>0.13239999999999999</v>
      </c>
      <c r="AL231" t="s">
        <v>83</v>
      </c>
      <c r="AM231">
        <v>1</v>
      </c>
      <c r="AN231" s="4">
        <v>1</v>
      </c>
      <c r="AO231" s="4">
        <v>1</v>
      </c>
      <c r="AP231" s="4">
        <v>1</v>
      </c>
      <c r="AQ231" s="6">
        <v>0.4</v>
      </c>
      <c r="AR231" s="6">
        <v>0.2</v>
      </c>
      <c r="AS231">
        <v>1099</v>
      </c>
      <c r="AT231" s="3">
        <v>63.72</v>
      </c>
      <c r="AU231" s="3">
        <v>69.88</v>
      </c>
      <c r="AV231" s="3">
        <v>68.13</v>
      </c>
      <c r="AW231" s="3">
        <v>68.13</v>
      </c>
      <c r="AX231">
        <v>68.819999999999993</v>
      </c>
      <c r="AY231" t="s">
        <v>67</v>
      </c>
      <c r="AZ231" t="s">
        <v>69</v>
      </c>
      <c r="BA231" t="s">
        <v>68</v>
      </c>
      <c r="BB231" t="s">
        <v>65</v>
      </c>
      <c r="BC231" t="s">
        <v>70</v>
      </c>
      <c r="BD231" t="s">
        <v>64</v>
      </c>
      <c r="BE231" t="s">
        <v>70</v>
      </c>
      <c r="BF231" t="s">
        <v>74</v>
      </c>
      <c r="BG231" s="4" t="s">
        <v>74</v>
      </c>
      <c r="BH231" s="4" t="s">
        <v>74</v>
      </c>
      <c r="BI231" t="s">
        <v>74</v>
      </c>
      <c r="BJ231" s="4" t="s">
        <v>74</v>
      </c>
      <c r="BK231" s="4" t="s">
        <v>74</v>
      </c>
    </row>
    <row r="232" spans="1:63" x14ac:dyDescent="0.3">
      <c r="A232" t="s">
        <v>363</v>
      </c>
      <c r="B232" t="s">
        <v>364</v>
      </c>
      <c r="C232" t="s">
        <v>72</v>
      </c>
      <c r="D232" s="1">
        <v>19137800</v>
      </c>
      <c r="E232" s="2">
        <v>10645</v>
      </c>
      <c r="F232" s="3">
        <v>45.53</v>
      </c>
      <c r="H232" s="21" t="s">
        <v>88</v>
      </c>
      <c r="I232" t="b">
        <v>0</v>
      </c>
      <c r="J232" t="b">
        <v>0</v>
      </c>
      <c r="K232" s="4">
        <v>5.7000000000000002E-3</v>
      </c>
      <c r="L232" s="4">
        <v>7.2599999999999998E-2</v>
      </c>
      <c r="M232" s="4">
        <v>1.5E-3</v>
      </c>
      <c r="N232" s="4">
        <v>-6.4999999999999997E-3</v>
      </c>
      <c r="O232" s="4">
        <v>-0.13569999999999999</v>
      </c>
      <c r="P232" s="4">
        <v>-2.6599999999999999E-2</v>
      </c>
      <c r="Q232" s="3">
        <v>0</v>
      </c>
      <c r="R232" s="3">
        <v>2.175735</v>
      </c>
      <c r="S232" s="3">
        <v>6.6215010000000003</v>
      </c>
      <c r="T232" s="3">
        <v>6.6215010000000003</v>
      </c>
      <c r="U232" s="3">
        <v>9.6445609999999995</v>
      </c>
      <c r="V232" s="3">
        <v>9.6445609999999995</v>
      </c>
      <c r="W232" t="s">
        <v>108</v>
      </c>
      <c r="X232" s="5">
        <v>40197</v>
      </c>
      <c r="Y232" s="4">
        <v>9.4999999999999998E-3</v>
      </c>
      <c r="Z232" s="3">
        <v>1.59</v>
      </c>
      <c r="AA232" s="5">
        <v>45280</v>
      </c>
      <c r="AB232" s="3">
        <v>0.4</v>
      </c>
      <c r="AC232" s="4">
        <v>3.4700000000000002E-2</v>
      </c>
      <c r="AD232" t="s">
        <v>63</v>
      </c>
      <c r="AE232" s="4">
        <v>2.8500000000000001E-2</v>
      </c>
      <c r="AF232" t="s">
        <v>74</v>
      </c>
      <c r="AG232">
        <v>0.09</v>
      </c>
      <c r="AH232" s="4">
        <v>1.1460999999999999</v>
      </c>
      <c r="AI232" s="4">
        <v>0.16439999999999999</v>
      </c>
      <c r="AJ232" s="4">
        <v>0.1794</v>
      </c>
      <c r="AK232" s="4">
        <v>0.1744</v>
      </c>
      <c r="AL232" t="s">
        <v>83</v>
      </c>
      <c r="AM232">
        <v>1</v>
      </c>
      <c r="AN232" s="4">
        <v>1</v>
      </c>
      <c r="AO232" s="4">
        <v>1</v>
      </c>
      <c r="AP232" s="4">
        <v>1</v>
      </c>
      <c r="AQ232" s="6">
        <v>0.4</v>
      </c>
      <c r="AR232" s="6">
        <v>0.2</v>
      </c>
      <c r="AS232">
        <v>1099</v>
      </c>
      <c r="AT232" s="3">
        <v>42.33</v>
      </c>
      <c r="AU232" s="3">
        <v>46.71</v>
      </c>
      <c r="AV232" s="3">
        <v>45.37</v>
      </c>
      <c r="AW232" s="3">
        <v>45.8</v>
      </c>
      <c r="AX232">
        <v>64</v>
      </c>
      <c r="AY232" t="s">
        <v>65</v>
      </c>
      <c r="AZ232" t="s">
        <v>68</v>
      </c>
      <c r="BA232" t="s">
        <v>71</v>
      </c>
      <c r="BB232" t="s">
        <v>65</v>
      </c>
      <c r="BC232" t="s">
        <v>64</v>
      </c>
      <c r="BD232" t="s">
        <v>65</v>
      </c>
      <c r="BE232" t="s">
        <v>65</v>
      </c>
      <c r="BF232" t="s">
        <v>74</v>
      </c>
      <c r="BG232" s="4" t="s">
        <v>74</v>
      </c>
      <c r="BH232" s="4" t="s">
        <v>74</v>
      </c>
      <c r="BI232" t="s">
        <v>74</v>
      </c>
      <c r="BJ232" s="4" t="s">
        <v>74</v>
      </c>
      <c r="BK232" s="4" t="s">
        <v>74</v>
      </c>
    </row>
    <row r="233" spans="1:63" x14ac:dyDescent="0.3">
      <c r="A233" t="s">
        <v>277</v>
      </c>
      <c r="B233" t="s">
        <v>278</v>
      </c>
      <c r="C233" t="s">
        <v>72</v>
      </c>
      <c r="D233" s="1">
        <v>132518000</v>
      </c>
      <c r="E233" s="2">
        <v>285709</v>
      </c>
      <c r="F233" s="3">
        <v>17.239999999999998</v>
      </c>
      <c r="G233" s="21" t="b">
        <v>1</v>
      </c>
      <c r="H233" s="21" t="s">
        <v>467</v>
      </c>
      <c r="I233" t="b">
        <v>0</v>
      </c>
      <c r="J233" t="b">
        <v>0</v>
      </c>
      <c r="K233" s="4">
        <v>2.3E-3</v>
      </c>
      <c r="L233" s="4">
        <v>-2.8899999999999999E-2</v>
      </c>
      <c r="M233" s="4">
        <v>-5.6500000000000002E-2</v>
      </c>
      <c r="N233" s="4">
        <v>-5.8500000000000003E-2</v>
      </c>
      <c r="O233" s="4">
        <v>-1.3100000000000001E-2</v>
      </c>
      <c r="P233" s="4">
        <v>-4.9700000000000001E-2</v>
      </c>
      <c r="Q233" s="3">
        <v>-11.15897</v>
      </c>
      <c r="R233" s="3">
        <v>-40.316499999999998</v>
      </c>
      <c r="S233" s="3">
        <v>-161.60450499999999</v>
      </c>
      <c r="T233" s="3">
        <v>-161.60450499999999</v>
      </c>
      <c r="U233" s="3">
        <v>80.860744999999994</v>
      </c>
      <c r="V233" s="3">
        <v>80.860744999999994</v>
      </c>
      <c r="W233" t="s">
        <v>138</v>
      </c>
      <c r="X233" s="5">
        <v>40623</v>
      </c>
      <c r="Y233" s="4">
        <v>9.4999999999999998E-3</v>
      </c>
      <c r="Z233" s="3">
        <v>0.71</v>
      </c>
      <c r="AA233" s="5">
        <v>45280</v>
      </c>
      <c r="AB233" s="3">
        <v>0.26</v>
      </c>
      <c r="AC233" s="4">
        <v>4.1200000000000001E-2</v>
      </c>
      <c r="AD233" t="s">
        <v>63</v>
      </c>
      <c r="AE233" s="4">
        <v>2.8E-3</v>
      </c>
      <c r="AF233" t="s">
        <v>74</v>
      </c>
      <c r="AG233">
        <v>-0.43</v>
      </c>
      <c r="AH233" s="4">
        <v>1.0483</v>
      </c>
      <c r="AI233" s="4">
        <v>7.0699999999999999E-2</v>
      </c>
      <c r="AJ233" s="4">
        <v>6.9400000000000003E-2</v>
      </c>
      <c r="AK233" s="4">
        <v>6.7699999999999996E-2</v>
      </c>
      <c r="AL233" t="s">
        <v>83</v>
      </c>
      <c r="AM233">
        <v>2</v>
      </c>
      <c r="AN233" s="4">
        <v>1</v>
      </c>
      <c r="AO233" s="4">
        <v>1</v>
      </c>
      <c r="AP233" s="4">
        <v>1</v>
      </c>
      <c r="AQ233" s="6">
        <v>0.4</v>
      </c>
      <c r="AR233" s="6">
        <v>0.2</v>
      </c>
      <c r="AS233">
        <v>1099</v>
      </c>
      <c r="AT233" s="3">
        <v>16.989999999999998</v>
      </c>
      <c r="AU233" s="3">
        <v>17.77</v>
      </c>
      <c r="AV233" s="3">
        <v>17.16</v>
      </c>
      <c r="AW233" s="3">
        <v>17.28</v>
      </c>
      <c r="AX233">
        <v>34.880000000000003</v>
      </c>
      <c r="AY233" t="s">
        <v>65</v>
      </c>
      <c r="AZ233" t="s">
        <v>71</v>
      </c>
      <c r="BA233" t="s">
        <v>69</v>
      </c>
      <c r="BB233" t="s">
        <v>65</v>
      </c>
      <c r="BC233" t="s">
        <v>67</v>
      </c>
      <c r="BD233" t="s">
        <v>74</v>
      </c>
      <c r="BE233" t="s">
        <v>66</v>
      </c>
      <c r="BF233" t="s">
        <v>74</v>
      </c>
      <c r="BG233" s="4" t="s">
        <v>74</v>
      </c>
      <c r="BH233" s="4" t="s">
        <v>74</v>
      </c>
      <c r="BI233" t="s">
        <v>74</v>
      </c>
      <c r="BJ233" s="4" t="s">
        <v>74</v>
      </c>
      <c r="BK233" s="4" t="s">
        <v>74</v>
      </c>
    </row>
    <row r="234" spans="1:63" x14ac:dyDescent="0.3">
      <c r="A234" t="s">
        <v>136</v>
      </c>
      <c r="B234" t="s">
        <v>137</v>
      </c>
      <c r="C234" t="s">
        <v>72</v>
      </c>
      <c r="D234" s="1">
        <v>95620800</v>
      </c>
      <c r="E234" s="2">
        <v>883200</v>
      </c>
      <c r="F234" s="3">
        <v>22.11</v>
      </c>
      <c r="G234" s="21" t="b">
        <v>1</v>
      </c>
      <c r="H234" s="21" t="s">
        <v>467</v>
      </c>
      <c r="I234" t="b">
        <v>0</v>
      </c>
      <c r="J234" t="b">
        <v>0</v>
      </c>
      <c r="K234" s="4">
        <v>-5.0000000000000001E-4</v>
      </c>
      <c r="L234" s="4">
        <v>-7.7200000000000005E-2</v>
      </c>
      <c r="M234" s="4">
        <v>2.4199999999999999E-2</v>
      </c>
      <c r="N234" s="4">
        <v>3.56E-2</v>
      </c>
      <c r="O234" s="4">
        <v>0.13919999999999999</v>
      </c>
      <c r="P234" s="4">
        <v>1.11E-2</v>
      </c>
      <c r="Q234" s="3">
        <v>-5.52895</v>
      </c>
      <c r="R234" s="3">
        <v>-53.857959999999999</v>
      </c>
      <c r="S234" s="3">
        <v>-238.49839499999999</v>
      </c>
      <c r="T234" s="3">
        <v>-244.16692</v>
      </c>
      <c r="U234" s="3">
        <v>-730.37037999999995</v>
      </c>
      <c r="V234" s="3">
        <v>-730.37037999999995</v>
      </c>
      <c r="W234" t="s">
        <v>138</v>
      </c>
      <c r="X234" s="5">
        <v>40045</v>
      </c>
      <c r="Y234" s="4">
        <v>9.1999999999999998E-3</v>
      </c>
      <c r="Z234" s="3">
        <v>1.1000000000000001</v>
      </c>
      <c r="AA234" s="5">
        <v>45280</v>
      </c>
      <c r="AB234" s="3">
        <v>0.4</v>
      </c>
      <c r="AC234" s="4">
        <v>5.04E-2</v>
      </c>
      <c r="AD234" t="s">
        <v>63</v>
      </c>
      <c r="AE234" s="4">
        <v>1.7399999999999999E-2</v>
      </c>
      <c r="AF234" t="s">
        <v>74</v>
      </c>
      <c r="AG234">
        <v>-0.05</v>
      </c>
      <c r="AH234" s="4">
        <v>0.89139999999999997</v>
      </c>
      <c r="AI234" s="4">
        <v>0.186</v>
      </c>
      <c r="AJ234" s="4">
        <v>0.20219999999999999</v>
      </c>
      <c r="AK234" s="4">
        <v>0.1988</v>
      </c>
      <c r="AL234" t="s">
        <v>83</v>
      </c>
      <c r="AM234" s="2">
        <v>3</v>
      </c>
      <c r="AN234" s="4">
        <v>1.0001</v>
      </c>
      <c r="AO234" s="4">
        <v>1.0001</v>
      </c>
      <c r="AP234" s="4">
        <v>1.0001</v>
      </c>
      <c r="AQ234" s="6">
        <v>0.4</v>
      </c>
      <c r="AR234" s="6">
        <v>0.2</v>
      </c>
      <c r="AS234">
        <v>1099</v>
      </c>
      <c r="AT234" s="3">
        <v>21.32</v>
      </c>
      <c r="AU234" s="3">
        <v>23.75</v>
      </c>
      <c r="AV234" s="3">
        <v>21.97</v>
      </c>
      <c r="AW234" s="3">
        <v>22.19</v>
      </c>
      <c r="AX234">
        <v>38.18</v>
      </c>
      <c r="AY234" t="s">
        <v>64</v>
      </c>
      <c r="AZ234" t="s">
        <v>67</v>
      </c>
      <c r="BA234" t="s">
        <v>68</v>
      </c>
      <c r="BB234" t="s">
        <v>67</v>
      </c>
      <c r="BC234" t="s">
        <v>64</v>
      </c>
      <c r="BD234" t="s">
        <v>64</v>
      </c>
      <c r="BE234" t="s">
        <v>64</v>
      </c>
      <c r="BF234" t="s">
        <v>74</v>
      </c>
      <c r="BG234" s="4" t="s">
        <v>74</v>
      </c>
      <c r="BH234" s="4" t="s">
        <v>74</v>
      </c>
      <c r="BI234" t="s">
        <v>74</v>
      </c>
      <c r="BJ234" s="4" t="s">
        <v>74</v>
      </c>
      <c r="BK234" s="4" t="s">
        <v>74</v>
      </c>
    </row>
    <row r="235" spans="1:63" x14ac:dyDescent="0.3">
      <c r="A235" t="s">
        <v>240</v>
      </c>
      <c r="B235" t="s">
        <v>241</v>
      </c>
      <c r="C235" t="s">
        <v>72</v>
      </c>
      <c r="D235" s="1">
        <v>16986700</v>
      </c>
      <c r="E235" s="2">
        <v>60964</v>
      </c>
      <c r="F235" s="3">
        <v>28.62</v>
      </c>
      <c r="G235" s="21" t="b">
        <v>1</v>
      </c>
      <c r="H235" s="21" t="s">
        <v>467</v>
      </c>
      <c r="I235" t="b">
        <v>0</v>
      </c>
      <c r="J235" t="b">
        <v>0</v>
      </c>
      <c r="K235" s="4">
        <v>4.1999999999999997E-3</v>
      </c>
      <c r="L235" s="4">
        <v>-2.69E-2</v>
      </c>
      <c r="M235" s="4">
        <v>3.9800000000000002E-2</v>
      </c>
      <c r="N235" s="4">
        <v>4.4200000000000003E-2</v>
      </c>
      <c r="O235" s="4">
        <v>7.7100000000000002E-2</v>
      </c>
      <c r="P235" s="4">
        <v>1.2699999999999999E-2</v>
      </c>
      <c r="Q235" s="3">
        <v>-7.1335249999999997</v>
      </c>
      <c r="R235" s="3">
        <v>-9.2883929999999992</v>
      </c>
      <c r="S235" s="3">
        <v>-82.274794999999997</v>
      </c>
      <c r="T235" s="3">
        <v>-82.274794999999997</v>
      </c>
      <c r="U235" s="3">
        <v>-100.03867</v>
      </c>
      <c r="V235" s="3">
        <v>-100.03867</v>
      </c>
      <c r="W235" t="s">
        <v>138</v>
      </c>
      <c r="X235" s="5">
        <v>40637</v>
      </c>
      <c r="Y235" s="4">
        <v>9.4999999999999998E-3</v>
      </c>
      <c r="Z235" s="3">
        <v>1.1599999999999999</v>
      </c>
      <c r="AA235" s="5">
        <v>45280</v>
      </c>
      <c r="AB235" s="3">
        <v>0.73</v>
      </c>
      <c r="AC235" s="4">
        <v>4.0899999999999999E-2</v>
      </c>
      <c r="AD235" t="s">
        <v>63</v>
      </c>
      <c r="AE235" s="4">
        <v>1.18E-2</v>
      </c>
      <c r="AF235" t="s">
        <v>74</v>
      </c>
      <c r="AG235">
        <v>-0.06</v>
      </c>
      <c r="AH235" s="4">
        <v>0.47939999999999999</v>
      </c>
      <c r="AI235" s="4">
        <v>9.2799999999999994E-2</v>
      </c>
      <c r="AJ235" s="4">
        <v>9.8699999999999996E-2</v>
      </c>
      <c r="AK235" s="4">
        <v>9.4E-2</v>
      </c>
      <c r="AL235" t="s">
        <v>83</v>
      </c>
      <c r="AM235">
        <v>1</v>
      </c>
      <c r="AN235" s="4">
        <v>1</v>
      </c>
      <c r="AO235" s="4">
        <v>1</v>
      </c>
      <c r="AP235" s="4">
        <v>1</v>
      </c>
      <c r="AQ235" s="6">
        <v>0.4</v>
      </c>
      <c r="AR235" s="6">
        <v>0.2</v>
      </c>
      <c r="AS235">
        <v>1099</v>
      </c>
      <c r="AT235" s="3">
        <v>28.15</v>
      </c>
      <c r="AU235" s="3">
        <v>29.44</v>
      </c>
      <c r="AV235" s="3">
        <v>28.44</v>
      </c>
      <c r="AW235" s="3">
        <v>28.81</v>
      </c>
      <c r="AX235">
        <v>41.32</v>
      </c>
      <c r="AY235" t="s">
        <v>68</v>
      </c>
      <c r="AZ235" t="s">
        <v>69</v>
      </c>
      <c r="BA235" t="s">
        <v>70</v>
      </c>
      <c r="BB235" t="s">
        <v>65</v>
      </c>
      <c r="BC235" t="s">
        <v>70</v>
      </c>
      <c r="BD235" t="s">
        <v>74</v>
      </c>
      <c r="BE235" t="s">
        <v>68</v>
      </c>
      <c r="BF235" t="s">
        <v>74</v>
      </c>
      <c r="BG235" s="4" t="s">
        <v>74</v>
      </c>
      <c r="BH235" s="4" t="s">
        <v>74</v>
      </c>
      <c r="BI235" t="s">
        <v>74</v>
      </c>
      <c r="BJ235" s="4" t="s">
        <v>74</v>
      </c>
      <c r="BK235" s="4" t="s">
        <v>74</v>
      </c>
    </row>
    <row r="236" spans="1:63" x14ac:dyDescent="0.3">
      <c r="A236" t="s">
        <v>456</v>
      </c>
      <c r="B236" t="s">
        <v>457</v>
      </c>
      <c r="C236" t="s">
        <v>72</v>
      </c>
      <c r="D236" s="1">
        <v>53250700</v>
      </c>
      <c r="E236" s="2">
        <v>3900</v>
      </c>
      <c r="F236" s="3">
        <v>18.420000000000002</v>
      </c>
      <c r="G236" s="21" t="b">
        <v>1</v>
      </c>
      <c r="H236" s="21" t="s">
        <v>468</v>
      </c>
      <c r="I236" t="b">
        <v>0</v>
      </c>
      <c r="J236" t="b">
        <v>0</v>
      </c>
      <c r="K236" s="4">
        <v>3.3999999999999998E-3</v>
      </c>
      <c r="L236" s="4">
        <v>2.6200000000000001E-2</v>
      </c>
      <c r="M236" s="4">
        <v>7.1900000000000006E-2</v>
      </c>
      <c r="N236" s="4">
        <v>6.9500000000000006E-2</v>
      </c>
      <c r="O236" s="4" t="s">
        <v>74</v>
      </c>
      <c r="P236" s="4" t="s">
        <v>74</v>
      </c>
      <c r="Q236" s="3">
        <v>0</v>
      </c>
      <c r="R236" s="3">
        <v>0</v>
      </c>
      <c r="S236" s="3">
        <v>3.5533000000000001</v>
      </c>
      <c r="T236" s="3">
        <v>3.5533000000000001</v>
      </c>
      <c r="U236" s="3">
        <v>12.6434</v>
      </c>
      <c r="V236" s="3">
        <v>12.6434</v>
      </c>
      <c r="W236" t="s">
        <v>108</v>
      </c>
      <c r="X236" s="5">
        <v>44460</v>
      </c>
      <c r="Y236" s="4">
        <v>2.5000000000000001E-3</v>
      </c>
      <c r="Z236" s="3">
        <v>0.72</v>
      </c>
      <c r="AA236">
        <v>45286</v>
      </c>
      <c r="AB236">
        <v>7.0000000000000007E-2</v>
      </c>
      <c r="AC236" s="4">
        <v>3.9199999999999999E-2</v>
      </c>
      <c r="AD236" t="s">
        <v>73</v>
      </c>
      <c r="AE236" s="4">
        <v>2.3E-3</v>
      </c>
      <c r="AF236" t="s">
        <v>74</v>
      </c>
      <c r="AG236">
        <v>0.21</v>
      </c>
      <c r="AH236" s="4">
        <v>2.4E-2</v>
      </c>
      <c r="AI236" s="4">
        <v>3.95E-2</v>
      </c>
      <c r="AJ236" s="4">
        <v>3.8600000000000002E-2</v>
      </c>
      <c r="AK236" s="4">
        <v>3.73E-2</v>
      </c>
      <c r="AL236" t="s">
        <v>116</v>
      </c>
      <c r="AM236" t="s">
        <v>74</v>
      </c>
      <c r="AN236" s="4" t="s">
        <v>74</v>
      </c>
      <c r="AO236" s="4" t="s">
        <v>74</v>
      </c>
      <c r="AP236" s="4" t="s">
        <v>74</v>
      </c>
      <c r="AQ236" s="6">
        <v>0.4</v>
      </c>
      <c r="AR236" s="6">
        <v>0.2</v>
      </c>
      <c r="AS236">
        <v>1099</v>
      </c>
      <c r="AT236" s="3">
        <v>17.96</v>
      </c>
      <c r="AU236" s="3">
        <v>18.52</v>
      </c>
      <c r="AV236" s="3">
        <v>18.399999999999999</v>
      </c>
      <c r="AW236" s="3">
        <v>18.47</v>
      </c>
      <c r="AX236">
        <v>77.45</v>
      </c>
      <c r="AY236" t="s">
        <v>68</v>
      </c>
      <c r="AZ236" t="s">
        <v>71</v>
      </c>
      <c r="BA236" t="s">
        <v>65</v>
      </c>
      <c r="BB236" t="s">
        <v>67</v>
      </c>
      <c r="BC236" t="s">
        <v>70</v>
      </c>
      <c r="BD236" t="s">
        <v>74</v>
      </c>
      <c r="BE236" t="s">
        <v>74</v>
      </c>
      <c r="BF236">
        <v>5.58</v>
      </c>
      <c r="BG236">
        <v>3.5200000000000002E-2</v>
      </c>
      <c r="BH236">
        <v>0.31380000000000002</v>
      </c>
      <c r="BI236">
        <v>426.15</v>
      </c>
      <c r="BJ236">
        <v>4.4699999999999997E-2</v>
      </c>
      <c r="BK236">
        <v>1.6199999999999999E-2</v>
      </c>
    </row>
    <row r="237" spans="1:63" x14ac:dyDescent="0.3">
      <c r="D237" s="1"/>
      <c r="E237" s="2"/>
      <c r="F237" s="3"/>
      <c r="K237" s="4"/>
      <c r="L237" s="4"/>
      <c r="M237" s="4"/>
      <c r="N237" s="4"/>
      <c r="O237" s="4"/>
      <c r="P237" s="4"/>
      <c r="Q237" s="3"/>
      <c r="R237" s="3"/>
      <c r="S237" s="3"/>
      <c r="T237" s="3"/>
      <c r="U237" s="3"/>
      <c r="V237" s="3"/>
      <c r="X237" s="5"/>
      <c r="Y237" s="4"/>
      <c r="Z237" s="3"/>
      <c r="AA237" s="5"/>
      <c r="AB237" s="3"/>
      <c r="AC237" s="4"/>
      <c r="AE237" s="4"/>
      <c r="AH237" s="4"/>
      <c r="AI237" s="4"/>
      <c r="AJ237" s="4"/>
      <c r="AK237" s="4"/>
      <c r="AN237" s="4"/>
      <c r="AO237" s="4"/>
      <c r="AP237" s="4"/>
      <c r="AQ237" s="6"/>
      <c r="AR237" s="6"/>
      <c r="AT237" s="3"/>
      <c r="AU237" s="3"/>
      <c r="AV237" s="3"/>
      <c r="AW237" s="3"/>
    </row>
    <row r="238" spans="1:63" x14ac:dyDescent="0.3">
      <c r="D238" s="1"/>
      <c r="E238" s="2"/>
      <c r="F238" s="3"/>
      <c r="K238" s="4"/>
      <c r="L238" s="4"/>
      <c r="M238" s="4"/>
      <c r="N238" s="4"/>
      <c r="O238" s="4"/>
      <c r="P238" s="4"/>
      <c r="Q238" s="3"/>
      <c r="R238" s="3"/>
      <c r="S238" s="3"/>
      <c r="T238" s="3"/>
      <c r="U238" s="3"/>
      <c r="V238" s="3"/>
      <c r="X238" s="5"/>
      <c r="Y238" s="4"/>
      <c r="Z238" s="3"/>
      <c r="AA238" s="5"/>
      <c r="AB238" s="3"/>
      <c r="AC238" s="4"/>
      <c r="AE238" s="4"/>
      <c r="AH238" s="4"/>
      <c r="AI238" s="4"/>
      <c r="AJ238" s="4"/>
      <c r="AK238" s="4"/>
      <c r="AN238" s="4"/>
      <c r="AO238" s="4"/>
      <c r="AP238" s="4"/>
      <c r="AQ238" s="6"/>
      <c r="AR238" s="6"/>
      <c r="AT238" s="3"/>
      <c r="AU238" s="3"/>
      <c r="AV238" s="3"/>
      <c r="AW238" s="3"/>
      <c r="BG238" s="4"/>
      <c r="BH238" s="4"/>
      <c r="BJ238" s="4"/>
      <c r="BK238" s="4"/>
    </row>
    <row r="239" spans="1:63" x14ac:dyDescent="0.3">
      <c r="D239" s="1"/>
      <c r="E239" s="2"/>
      <c r="F239" s="3"/>
      <c r="K239" s="4"/>
      <c r="L239" s="4"/>
      <c r="M239" s="4"/>
      <c r="N239" s="4"/>
      <c r="O239" s="4"/>
      <c r="Q239" s="3"/>
      <c r="R239" s="3"/>
      <c r="S239" s="3"/>
      <c r="T239" s="3"/>
      <c r="U239" s="3"/>
      <c r="V239" s="3"/>
      <c r="X239" s="5"/>
      <c r="Y239" s="4"/>
      <c r="Z239" s="3"/>
      <c r="AA239" s="5"/>
      <c r="AB239" s="3"/>
      <c r="AC239" s="4"/>
      <c r="AE239" s="4"/>
      <c r="AH239" s="4"/>
      <c r="AI239" s="4"/>
      <c r="AJ239" s="4"/>
      <c r="AK239" s="4"/>
      <c r="AN239" s="4"/>
      <c r="AO239" s="4"/>
      <c r="AP239" s="4"/>
      <c r="AQ239" s="6"/>
      <c r="AR239" s="6"/>
      <c r="AT239" s="3"/>
      <c r="AU239" s="3"/>
      <c r="AV239" s="3"/>
      <c r="AW239" s="3"/>
      <c r="BG239" s="4"/>
      <c r="BH239" s="4"/>
      <c r="BJ239" s="4"/>
      <c r="BK239" s="4"/>
    </row>
    <row r="240" spans="1:63" x14ac:dyDescent="0.3">
      <c r="D240" s="1"/>
      <c r="F240" s="3"/>
      <c r="K240" s="4"/>
      <c r="L240" s="4"/>
      <c r="M240" s="4"/>
      <c r="N240" s="4"/>
      <c r="Q240" s="3"/>
      <c r="R240" s="3"/>
      <c r="S240" s="3"/>
      <c r="T240" s="3"/>
      <c r="U240" s="3"/>
      <c r="V240" s="3"/>
      <c r="X240" s="5"/>
      <c r="Y240" s="4"/>
      <c r="Z240" s="3"/>
      <c r="AC240" s="4"/>
      <c r="AE240" s="4"/>
      <c r="AH240" s="4"/>
      <c r="AI240" s="4"/>
      <c r="AJ240" s="4"/>
      <c r="AK240" s="4"/>
      <c r="AN240" s="4"/>
      <c r="AO240" s="4"/>
      <c r="AP240" s="4"/>
      <c r="AQ240" s="6"/>
      <c r="AR240" s="6"/>
      <c r="AT240" s="3"/>
      <c r="AU240" s="3"/>
      <c r="AV240" s="3"/>
      <c r="AW240" s="3"/>
      <c r="BG240" s="4"/>
      <c r="BH240" s="4"/>
      <c r="BJ240" s="4"/>
      <c r="BK240" s="4"/>
    </row>
    <row r="241" spans="4:63" x14ac:dyDescent="0.3">
      <c r="D241" s="1"/>
      <c r="F241" s="3"/>
      <c r="K241" s="4"/>
      <c r="L241" s="4"/>
      <c r="M241" s="4"/>
      <c r="N241" s="4"/>
      <c r="Q241" s="3"/>
      <c r="R241" s="3"/>
      <c r="S241" s="3"/>
      <c r="T241" s="3"/>
      <c r="U241" s="3"/>
      <c r="V241" s="3"/>
      <c r="X241" s="5"/>
      <c r="Y241" s="4"/>
      <c r="Z241" s="3"/>
      <c r="AA241" s="5"/>
      <c r="AB241" s="3"/>
      <c r="AC241" s="4"/>
      <c r="AE241" s="4"/>
      <c r="AH241" s="4"/>
      <c r="AI241" s="4"/>
      <c r="AJ241" s="4"/>
      <c r="AK241" s="4"/>
      <c r="AN241" s="4"/>
      <c r="AO241" s="4"/>
      <c r="AP241" s="4"/>
      <c r="AQ241" s="6"/>
      <c r="AR241" s="6"/>
      <c r="AT241" s="3"/>
      <c r="AU241" s="3"/>
      <c r="AV241" s="3"/>
      <c r="AW241" s="3"/>
      <c r="BG241" s="4"/>
      <c r="BH241" s="4"/>
      <c r="BJ241" s="4"/>
      <c r="BK241" s="4"/>
    </row>
    <row r="242" spans="4:63" x14ac:dyDescent="0.3">
      <c r="D242" s="1"/>
      <c r="E242" s="2"/>
      <c r="F242" s="3"/>
      <c r="K242" s="4"/>
      <c r="L242" s="4"/>
      <c r="M242" s="4"/>
      <c r="N242" s="4"/>
      <c r="Q242" s="3"/>
      <c r="R242" s="3"/>
      <c r="S242" s="3"/>
      <c r="T242" s="3"/>
      <c r="U242" s="3"/>
      <c r="V242" s="3"/>
      <c r="X242" s="5"/>
      <c r="Y242" s="4"/>
      <c r="Z242" s="3"/>
      <c r="AA242" s="5"/>
      <c r="AB242" s="3"/>
      <c r="AC242" s="4"/>
      <c r="AE242" s="4"/>
      <c r="AH242" s="4"/>
      <c r="AI242" s="4"/>
      <c r="AJ242" s="4"/>
      <c r="AK242" s="4"/>
      <c r="AN242" s="4"/>
      <c r="AO242" s="4"/>
      <c r="AP242" s="4"/>
      <c r="AQ242" s="6"/>
      <c r="AR242" s="6"/>
      <c r="AT242" s="3"/>
      <c r="AU242" s="3"/>
      <c r="AV242" s="3"/>
      <c r="AW242" s="3"/>
      <c r="BG242" s="4"/>
      <c r="BH242" s="4"/>
      <c r="BJ242" s="4"/>
      <c r="BK242" s="4"/>
    </row>
    <row r="243" spans="4:63" x14ac:dyDescent="0.3">
      <c r="D243" s="1"/>
      <c r="E243" s="2"/>
      <c r="F243" s="3"/>
      <c r="K243" s="4"/>
      <c r="L243" s="4"/>
      <c r="M243" s="4"/>
      <c r="N243" s="4"/>
      <c r="Q243" s="3"/>
      <c r="R243" s="3"/>
      <c r="S243" s="3"/>
      <c r="T243" s="3"/>
      <c r="U243" s="3"/>
      <c r="V243" s="3"/>
      <c r="X243" s="5"/>
      <c r="Y243" s="4"/>
      <c r="Z243" s="3"/>
      <c r="AA243" s="5"/>
      <c r="AB243" s="3"/>
      <c r="AC243" s="4"/>
      <c r="AE243" s="4"/>
      <c r="AH243" s="4"/>
      <c r="AI243" s="4"/>
      <c r="AJ243" s="4"/>
      <c r="AK243" s="4"/>
      <c r="AN243" s="4"/>
      <c r="AO243" s="4"/>
      <c r="AP243" s="4"/>
      <c r="AQ243" s="6"/>
      <c r="AR243" s="6"/>
      <c r="AT243" s="3"/>
      <c r="AU243" s="3"/>
      <c r="AV243" s="3"/>
      <c r="AW243" s="3"/>
      <c r="BG243" s="4"/>
      <c r="BH243" s="4"/>
      <c r="BJ243" s="4"/>
      <c r="BK243" s="4"/>
    </row>
    <row r="244" spans="4:63" x14ac:dyDescent="0.3">
      <c r="D244" s="1"/>
      <c r="E244" s="2"/>
      <c r="F244" s="3"/>
      <c r="K244" s="4"/>
      <c r="L244" s="4"/>
      <c r="M244" s="4"/>
      <c r="N244" s="4"/>
      <c r="O244" s="4"/>
      <c r="P244" s="4"/>
      <c r="Q244" s="3"/>
      <c r="R244" s="3"/>
      <c r="S244" s="3"/>
      <c r="T244" s="3"/>
      <c r="U244" s="3"/>
      <c r="V244" s="3"/>
      <c r="X244" s="5"/>
      <c r="Y244" s="4"/>
      <c r="Z244" s="3"/>
      <c r="AA244" s="5"/>
      <c r="AB244" s="3"/>
      <c r="AC244" s="4"/>
      <c r="AE244" s="4"/>
      <c r="AH244" s="4"/>
      <c r="AI244" s="4"/>
      <c r="AJ244" s="4"/>
      <c r="AK244" s="4"/>
      <c r="AN244" s="4"/>
      <c r="AO244" s="4"/>
      <c r="AP244" s="4"/>
      <c r="AQ244" s="6"/>
      <c r="AR244" s="6"/>
      <c r="AT244" s="3"/>
      <c r="AU244" s="3"/>
      <c r="AV244" s="3"/>
      <c r="AW244" s="3"/>
    </row>
    <row r="245" spans="4:63" x14ac:dyDescent="0.3">
      <c r="D245" s="1"/>
      <c r="E245" s="2"/>
      <c r="F245" s="3"/>
      <c r="K245" s="4"/>
      <c r="L245" s="4"/>
      <c r="M245" s="4"/>
      <c r="N245" s="4"/>
      <c r="O245" s="4"/>
      <c r="P245" s="4"/>
      <c r="Q245" s="3"/>
      <c r="R245" s="3"/>
      <c r="S245" s="3"/>
      <c r="T245" s="3"/>
      <c r="U245" s="3"/>
      <c r="V245" s="3"/>
      <c r="X245" s="5"/>
      <c r="Y245" s="4"/>
      <c r="Z245" s="3"/>
      <c r="AA245" s="5"/>
      <c r="AB245" s="3"/>
      <c r="AC245" s="4"/>
      <c r="AE245" s="4"/>
      <c r="AH245" s="4"/>
      <c r="AI245" s="4"/>
      <c r="AJ245" s="4"/>
      <c r="AK245" s="4"/>
      <c r="AN245" s="4"/>
      <c r="AO245" s="4"/>
      <c r="AP245" s="4"/>
      <c r="AQ245" s="6"/>
      <c r="AR245" s="6"/>
      <c r="AT245" s="3"/>
      <c r="AU245" s="3"/>
      <c r="AV245" s="3"/>
      <c r="AW245" s="3"/>
    </row>
  </sheetData>
  <sortState xmlns:xlrd2="http://schemas.microsoft.com/office/spreadsheetml/2017/richdata2" ref="A3:BK236">
    <sortCondition descending="1" ref="C3:C23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Benchmarks</vt:lpstr>
      <vt:lpstr>Levered and inverse</vt:lpstr>
      <vt:lpstr>Full download (20231229)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Whaley</dc:creator>
  <cp:lastModifiedBy>Robert Whaley</cp:lastModifiedBy>
  <cp:lastPrinted>2022-02-02T18:38:50Z</cp:lastPrinted>
  <dcterms:created xsi:type="dcterms:W3CDTF">2022-01-01T14:00:11Z</dcterms:created>
  <dcterms:modified xsi:type="dcterms:W3CDTF">2024-01-04T12:23:10Z</dcterms:modified>
</cp:coreProperties>
</file>